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Ц" sheetId="5" r:id="rId1"/>
  </sheets>
  <definedNames>
    <definedName name="_xlnm._FilterDatabase" localSheetId="0" hidden="1">ТЦ!$A$1:$U$81</definedName>
  </definedNames>
  <calcPr calcId="162913"/>
</workbook>
</file>

<file path=xl/calcChain.xml><?xml version="1.0" encoding="utf-8"?>
<calcChain xmlns="http://schemas.openxmlformats.org/spreadsheetml/2006/main">
  <c r="P81" i="5" l="1"/>
  <c r="R81" i="5" s="1"/>
  <c r="S81" i="5" s="1"/>
  <c r="P80" i="5"/>
  <c r="R80" i="5" s="1"/>
  <c r="S80" i="5" s="1"/>
  <c r="P79" i="5"/>
  <c r="R79" i="5" s="1"/>
  <c r="S79" i="5" s="1"/>
  <c r="P78" i="5"/>
  <c r="R78" i="5" s="1"/>
  <c r="S78" i="5" s="1"/>
  <c r="P77" i="5"/>
  <c r="R77" i="5" s="1"/>
  <c r="S77" i="5" s="1"/>
  <c r="P76" i="5"/>
  <c r="R76" i="5" s="1"/>
  <c r="S76" i="5" s="1"/>
  <c r="P75" i="5"/>
  <c r="R75" i="5" s="1"/>
  <c r="S75" i="5" s="1"/>
  <c r="P74" i="5"/>
  <c r="R74" i="5" s="1"/>
  <c r="S74" i="5" s="1"/>
  <c r="P73" i="5"/>
  <c r="R73" i="5" s="1"/>
  <c r="S73" i="5" s="1"/>
  <c r="P72" i="5"/>
  <c r="R72" i="5" s="1"/>
  <c r="S72" i="5" s="1"/>
  <c r="P71" i="5"/>
  <c r="R71" i="5" s="1"/>
  <c r="S71" i="5" s="1"/>
  <c r="P70" i="5"/>
  <c r="R70" i="5" s="1"/>
  <c r="S70" i="5" s="1"/>
  <c r="P69" i="5"/>
  <c r="R69" i="5" s="1"/>
  <c r="S69" i="5" s="1"/>
  <c r="P68" i="5"/>
  <c r="R68" i="5" s="1"/>
  <c r="S68" i="5" s="1"/>
  <c r="P67" i="5"/>
  <c r="R67" i="5" s="1"/>
  <c r="S67" i="5" s="1"/>
  <c r="P66" i="5"/>
  <c r="R66" i="5" s="1"/>
  <c r="S66" i="5" s="1"/>
  <c r="P65" i="5"/>
  <c r="R65" i="5" s="1"/>
  <c r="S65" i="5" s="1"/>
  <c r="P64" i="5"/>
  <c r="R64" i="5" s="1"/>
  <c r="S64" i="5" s="1"/>
  <c r="P63" i="5"/>
  <c r="R63" i="5" s="1"/>
  <c r="S63" i="5" s="1"/>
  <c r="P62" i="5"/>
  <c r="R62" i="5" s="1"/>
  <c r="S62" i="5" s="1"/>
  <c r="P61" i="5"/>
  <c r="R61" i="5" s="1"/>
  <c r="S61" i="5" s="1"/>
  <c r="P60" i="5"/>
  <c r="R60" i="5" s="1"/>
  <c r="S60" i="5" s="1"/>
  <c r="P59" i="5"/>
  <c r="R59" i="5" s="1"/>
  <c r="S59" i="5" s="1"/>
  <c r="P58" i="5"/>
  <c r="R58" i="5" s="1"/>
  <c r="S58" i="5" s="1"/>
  <c r="P57" i="5"/>
  <c r="R57" i="5" s="1"/>
  <c r="S57" i="5" s="1"/>
  <c r="P56" i="5"/>
  <c r="R56" i="5" s="1"/>
  <c r="S56" i="5" s="1"/>
  <c r="P55" i="5"/>
  <c r="R55" i="5" s="1"/>
  <c r="S55" i="5" s="1"/>
  <c r="P54" i="5"/>
  <c r="R54" i="5" s="1"/>
  <c r="S54" i="5" s="1"/>
  <c r="P53" i="5"/>
  <c r="R53" i="5" s="1"/>
  <c r="S53" i="5" s="1"/>
  <c r="P52" i="5"/>
  <c r="R52" i="5" s="1"/>
  <c r="S52" i="5" s="1"/>
  <c r="P51" i="5"/>
  <c r="R51" i="5" s="1"/>
  <c r="S51" i="5" s="1"/>
  <c r="P50" i="5"/>
  <c r="R50" i="5" s="1"/>
  <c r="S50" i="5" s="1"/>
  <c r="P49" i="5"/>
  <c r="R49" i="5" s="1"/>
  <c r="S49" i="5" s="1"/>
  <c r="P48" i="5"/>
  <c r="R48" i="5" s="1"/>
  <c r="S48" i="5" s="1"/>
  <c r="P47" i="5"/>
  <c r="R47" i="5" s="1"/>
  <c r="S47" i="5" s="1"/>
  <c r="P46" i="5"/>
  <c r="R46" i="5" s="1"/>
  <c r="S46" i="5" s="1"/>
  <c r="P45" i="5"/>
  <c r="R45" i="5" s="1"/>
  <c r="S45" i="5" s="1"/>
  <c r="P44" i="5"/>
  <c r="R44" i="5" s="1"/>
  <c r="S44" i="5" s="1"/>
  <c r="P43" i="5"/>
  <c r="R43" i="5" s="1"/>
  <c r="S43" i="5" s="1"/>
  <c r="P42" i="5"/>
  <c r="R42" i="5" s="1"/>
  <c r="S42" i="5" s="1"/>
  <c r="P41" i="5"/>
  <c r="R41" i="5" s="1"/>
  <c r="S41" i="5" s="1"/>
  <c r="P40" i="5"/>
  <c r="R40" i="5" s="1"/>
  <c r="S40" i="5" s="1"/>
  <c r="P39" i="5"/>
  <c r="R39" i="5" s="1"/>
  <c r="S39" i="5" s="1"/>
  <c r="P38" i="5"/>
  <c r="R38" i="5" s="1"/>
  <c r="S38" i="5" s="1"/>
  <c r="P37" i="5"/>
  <c r="R37" i="5" s="1"/>
  <c r="S37" i="5" s="1"/>
  <c r="P36" i="5"/>
  <c r="R36" i="5" s="1"/>
  <c r="S36" i="5" s="1"/>
  <c r="P35" i="5"/>
  <c r="R35" i="5" s="1"/>
  <c r="S35" i="5" s="1"/>
  <c r="P34" i="5"/>
  <c r="R34" i="5" s="1"/>
  <c r="S34" i="5" s="1"/>
  <c r="P33" i="5"/>
  <c r="R33" i="5" s="1"/>
  <c r="S33" i="5" s="1"/>
  <c r="P32" i="5"/>
  <c r="R32" i="5" s="1"/>
  <c r="S32" i="5" s="1"/>
  <c r="P31" i="5"/>
  <c r="R31" i="5" s="1"/>
  <c r="S31" i="5" s="1"/>
  <c r="P30" i="5"/>
  <c r="R30" i="5" s="1"/>
  <c r="S30" i="5" s="1"/>
  <c r="P29" i="5"/>
  <c r="R29" i="5" s="1"/>
  <c r="S29" i="5" s="1"/>
  <c r="P28" i="5"/>
  <c r="R28" i="5" s="1"/>
  <c r="S28" i="5" s="1"/>
  <c r="P27" i="5"/>
  <c r="R27" i="5" s="1"/>
  <c r="S27" i="5" s="1"/>
  <c r="P26" i="5"/>
  <c r="R26" i="5" s="1"/>
  <c r="S26" i="5" s="1"/>
  <c r="P25" i="5"/>
  <c r="R25" i="5" s="1"/>
  <c r="S25" i="5" s="1"/>
  <c r="P24" i="5"/>
  <c r="R24" i="5" s="1"/>
  <c r="S24" i="5" s="1"/>
  <c r="P23" i="5"/>
  <c r="R23" i="5" s="1"/>
  <c r="S23" i="5" s="1"/>
  <c r="P22" i="5"/>
  <c r="R22" i="5" s="1"/>
  <c r="S22" i="5" s="1"/>
  <c r="P21" i="5"/>
  <c r="R21" i="5" s="1"/>
  <c r="S21" i="5" s="1"/>
  <c r="P20" i="5"/>
  <c r="R20" i="5" s="1"/>
  <c r="S20" i="5" s="1"/>
  <c r="P19" i="5"/>
  <c r="R19" i="5" s="1"/>
  <c r="S19" i="5" s="1"/>
  <c r="P18" i="5"/>
  <c r="R18" i="5" s="1"/>
  <c r="S18" i="5" s="1"/>
  <c r="P17" i="5"/>
  <c r="R17" i="5" s="1"/>
  <c r="S17" i="5" s="1"/>
  <c r="P16" i="5"/>
  <c r="R16" i="5" s="1"/>
  <c r="S16" i="5" s="1"/>
  <c r="P15" i="5"/>
  <c r="R15" i="5" s="1"/>
  <c r="S15" i="5" s="1"/>
  <c r="P14" i="5"/>
  <c r="R14" i="5" s="1"/>
  <c r="S14" i="5" s="1"/>
  <c r="P13" i="5"/>
  <c r="R13" i="5" s="1"/>
  <c r="S13" i="5" s="1"/>
  <c r="P12" i="5"/>
  <c r="R12" i="5" s="1"/>
  <c r="S12" i="5" s="1"/>
  <c r="P11" i="5"/>
  <c r="R11" i="5" s="1"/>
  <c r="S11" i="5" s="1"/>
  <c r="P10" i="5"/>
  <c r="R10" i="5" s="1"/>
  <c r="S10" i="5" s="1"/>
  <c r="P9" i="5"/>
  <c r="R9" i="5" s="1"/>
  <c r="S9" i="5" s="1"/>
  <c r="P8" i="5"/>
  <c r="R8" i="5" s="1"/>
  <c r="S8" i="5" s="1"/>
  <c r="P7" i="5"/>
  <c r="R7" i="5" s="1"/>
  <c r="S7" i="5" s="1"/>
  <c r="P6" i="5"/>
  <c r="R6" i="5" s="1"/>
  <c r="S6" i="5" s="1"/>
  <c r="P5" i="5"/>
  <c r="R5" i="5" s="1"/>
  <c r="S5" i="5" s="1"/>
  <c r="P4" i="5"/>
  <c r="R4" i="5" s="1"/>
  <c r="S4" i="5" s="1"/>
  <c r="P3" i="5"/>
  <c r="R3" i="5" s="1"/>
  <c r="S3" i="5" s="1"/>
  <c r="P2" i="5"/>
  <c r="R2" i="5" s="1"/>
  <c r="S2" i="5" s="1"/>
</calcChain>
</file>

<file path=xl/sharedStrings.xml><?xml version="1.0" encoding="utf-8"?>
<sst xmlns="http://schemas.openxmlformats.org/spreadsheetml/2006/main" count="1098" uniqueCount="325">
  <si>
    <t>Город</t>
  </si>
  <si>
    <t>Адрес</t>
  </si>
  <si>
    <t>Сторона</t>
  </si>
  <si>
    <t>Выходов за период</t>
  </si>
  <si>
    <t>Выходов в сутки</t>
  </si>
  <si>
    <t>Период, дней.</t>
  </si>
  <si>
    <t>Вид конструкции</t>
  </si>
  <si>
    <t>Фото</t>
  </si>
  <si>
    <t>Новосибирск</t>
  </si>
  <si>
    <t>Код</t>
  </si>
  <si>
    <t>А</t>
  </si>
  <si>
    <t>Способ показа</t>
  </si>
  <si>
    <t>Ролик, сек.</t>
  </si>
  <si>
    <t>1х1,8</t>
  </si>
  <si>
    <t>0,8х1,8</t>
  </si>
  <si>
    <t>3,84х2,24</t>
  </si>
  <si>
    <t>1,28х1,92</t>
  </si>
  <si>
    <t>1х1,5</t>
  </si>
  <si>
    <t>0,99х1,32</t>
  </si>
  <si>
    <t>НТЦ-1</t>
  </si>
  <si>
    <t>НТЦ-2</t>
  </si>
  <si>
    <t>НТЦ-3</t>
  </si>
  <si>
    <t>НТЦ-5</t>
  </si>
  <si>
    <t>НТЦ-6</t>
  </si>
  <si>
    <t>НТЦ-7</t>
  </si>
  <si>
    <t>НТЦ-8</t>
  </si>
  <si>
    <t>НТЦ-9</t>
  </si>
  <si>
    <t>НТЦ-10</t>
  </si>
  <si>
    <t>НТЦ-11</t>
  </si>
  <si>
    <t>НТЦ-12</t>
  </si>
  <si>
    <t>НТЦ-13</t>
  </si>
  <si>
    <t>НТЦ-14</t>
  </si>
  <si>
    <t>НТЦ-15</t>
  </si>
  <si>
    <t>НТЦ-16</t>
  </si>
  <si>
    <t>НТЦ-17</t>
  </si>
  <si>
    <t>НТЦ-18</t>
  </si>
  <si>
    <t>НТЦ-19</t>
  </si>
  <si>
    <t>НТЦ-20</t>
  </si>
  <si>
    <t>НТЦ-21</t>
  </si>
  <si>
    <t>НТЦ-23</t>
  </si>
  <si>
    <t>НТЦ-24</t>
  </si>
  <si>
    <t>НТЦ-25</t>
  </si>
  <si>
    <t>НТЦ-26</t>
  </si>
  <si>
    <t>НТЦ-27</t>
  </si>
  <si>
    <t>НТЦ-28</t>
  </si>
  <si>
    <t>НТЦ-30</t>
  </si>
  <si>
    <t>НТЦ-32</t>
  </si>
  <si>
    <t>НТЦ-33</t>
  </si>
  <si>
    <t>НТЦ-34</t>
  </si>
  <si>
    <t>НТЦ-35</t>
  </si>
  <si>
    <t>НТЦ-36</t>
  </si>
  <si>
    <t>НТЦ-37</t>
  </si>
  <si>
    <t>НТЦ-38</t>
  </si>
  <si>
    <t>НТЦ-39</t>
  </si>
  <si>
    <t>НТЦ-40</t>
  </si>
  <si>
    <t>НТЦ-41</t>
  </si>
  <si>
    <t>НТЦ-42</t>
  </si>
  <si>
    <t>НТЦ-43</t>
  </si>
  <si>
    <t>НТЦ-44</t>
  </si>
  <si>
    <t>НТЦ-45</t>
  </si>
  <si>
    <t>НТЦ-46</t>
  </si>
  <si>
    <t>НТЦ-47</t>
  </si>
  <si>
    <t>НТЦ-48</t>
  </si>
  <si>
    <t>НТЦ-49</t>
  </si>
  <si>
    <t>Выходов в час</t>
  </si>
  <si>
    <t>Ул. Николая Островского, 200</t>
  </si>
  <si>
    <t>ул. 1905 года, 69</t>
  </si>
  <si>
    <t>ул. Дмитрия Шамшурина, 41</t>
  </si>
  <si>
    <t>ул. Нарымская 102</t>
  </si>
  <si>
    <t>ул. Жуковского, 100/4</t>
  </si>
  <si>
    <t xml:space="preserve">Кропоткина, 203 </t>
  </si>
  <si>
    <t xml:space="preserve">ул. Красный проспект, 161 </t>
  </si>
  <si>
    <t>ул. 1-о Мочищенское шоссе, 6</t>
  </si>
  <si>
    <t>ул. Кропоткина 128а</t>
  </si>
  <si>
    <t>Дуси Ковальчук 179/4</t>
  </si>
  <si>
    <t>ул. Гребенщикова, 2</t>
  </si>
  <si>
    <t>ул. Курчатова, 1</t>
  </si>
  <si>
    <t>Ул. Тюменская, 2</t>
  </si>
  <si>
    <t>ул. Яринская, 8</t>
  </si>
  <si>
    <t>ул. Геодезическая, 4/1</t>
  </si>
  <si>
    <t>ул.  Геодезическая, 4/1</t>
  </si>
  <si>
    <t>ул. Энергетиков, 8</t>
  </si>
  <si>
    <t>ул. Степная, 25Б</t>
  </si>
  <si>
    <t>ул. Кирова 25</t>
  </si>
  <si>
    <t>ул. Фрунзе, 238</t>
  </si>
  <si>
    <t>ул. Гусинобродское шоссе, 20</t>
  </si>
  <si>
    <t>Ул. Никитина 114</t>
  </si>
  <si>
    <t>Ул. Высоцкого 45/1</t>
  </si>
  <si>
    <t>ул. Одоевского 1/12</t>
  </si>
  <si>
    <t>Ул. Первомайская, 57</t>
  </si>
  <si>
    <t>ул. Бердское Шоссе, 277</t>
  </si>
  <si>
    <t>Инженерная, 5/1</t>
  </si>
  <si>
    <t>ул. Гоголя, 13</t>
  </si>
  <si>
    <t>ул. Красный проспект, 2/1</t>
  </si>
  <si>
    <t>Красный проспект, 29/1</t>
  </si>
  <si>
    <t>Быстроном</t>
  </si>
  <si>
    <t>Экспресс Пригород</t>
  </si>
  <si>
    <t>Бахетле</t>
  </si>
  <si>
    <t>Дельфиния</t>
  </si>
  <si>
    <t>ТЦ Квадрат</t>
  </si>
  <si>
    <t>Лофт-Парк "Подземка"</t>
  </si>
  <si>
    <t>ТРК Калина центр</t>
  </si>
  <si>
    <t xml:space="preserve">Быстроном </t>
  </si>
  <si>
    <t>ТЦ Версаль</t>
  </si>
  <si>
    <t>Метромаркет (внутренний)</t>
  </si>
  <si>
    <t>ТЦ Лазурный</t>
  </si>
  <si>
    <t>БыстроМолл</t>
  </si>
  <si>
    <t>ТЦ Пирамида</t>
  </si>
  <si>
    <t>Краснообск</t>
  </si>
  <si>
    <t>Кольцово</t>
  </si>
  <si>
    <t>SPAR</t>
  </si>
  <si>
    <t>6-й микрорайон, 1</t>
  </si>
  <si>
    <t>проспект Академика Сандахчиева, 9</t>
  </si>
  <si>
    <t>НТЦ-50</t>
  </si>
  <si>
    <t>НТЦ-52</t>
  </si>
  <si>
    <t>Локация</t>
  </si>
  <si>
    <t>Торговый центр</t>
  </si>
  <si>
    <t>Название ТЦ</t>
  </si>
  <si>
    <t>Карта</t>
  </si>
  <si>
    <t>Расположение конструкции</t>
  </si>
  <si>
    <t>Размеры, м.</t>
  </si>
  <si>
    <t>Статичная картинка, видеоролик</t>
  </si>
  <si>
    <t>Количество конструкций</t>
  </si>
  <si>
    <t>График работы</t>
  </si>
  <si>
    <t>ПН-ВС: 10:00 - 22:00</t>
  </si>
  <si>
    <t>Стоимость</t>
  </si>
  <si>
    <t>Координаты</t>
  </si>
  <si>
    <t>Площадь Карла Маркса, 6/1</t>
  </si>
  <si>
    <t>Видеостойка</t>
  </si>
  <si>
    <t>ТРЦ Калейдоскоп KLP</t>
  </si>
  <si>
    <t>0,96х1,92</t>
  </si>
  <si>
    <t>НТЦ-53</t>
  </si>
  <si>
    <t>НТЦ-54</t>
  </si>
  <si>
    <t>54.980482, 82.895151</t>
  </si>
  <si>
    <t>1 этаж</t>
  </si>
  <si>
    <t>2 этаж</t>
  </si>
  <si>
    <t>55.052273, 82.950559</t>
  </si>
  <si>
    <t>55.043933, 82.953488</t>
  </si>
  <si>
    <t>55.044124, 82.906820</t>
  </si>
  <si>
    <t>55.034621, 82.897046</t>
  </si>
  <si>
    <t>55.051556, 82.900155</t>
  </si>
  <si>
    <t>55.057992, 82.887443</t>
  </si>
  <si>
    <t>55.056177, 82.926915</t>
  </si>
  <si>
    <t>55.061446, 82.911402</t>
  </si>
  <si>
    <t>55.055738, 82.911914</t>
  </si>
  <si>
    <t>55.078035, 82.902338</t>
  </si>
  <si>
    <t>55.056404, 82.937489</t>
  </si>
  <si>
    <t>55.060621, 82.914123</t>
  </si>
  <si>
    <t>55.059198, 82.938917</t>
  </si>
  <si>
    <t>55.107020, 82.938549</t>
  </si>
  <si>
    <t>55.104311, 82.960692</t>
  </si>
  <si>
    <t>54.960395, 82.946562</t>
  </si>
  <si>
    <t>55.019996, 82.886518</t>
  </si>
  <si>
    <t>54.984119, 82.891603</t>
  </si>
  <si>
    <t>54.989094, 82.905006</t>
  </si>
  <si>
    <t>54.989858, 82.903631</t>
  </si>
  <si>
    <t>55.011299, 82.874364</t>
  </si>
  <si>
    <t>54.977733, 82.874418</t>
  </si>
  <si>
    <t>54.966468, 82.852966</t>
  </si>
  <si>
    <t>55.018288, 82.942205</t>
  </si>
  <si>
    <t>55.039357, 82.960674</t>
  </si>
  <si>
    <t>55.035472, 83.002760</t>
  </si>
  <si>
    <t>55.021658, 82.973170</t>
  </si>
  <si>
    <t>55.029931, 83.018301</t>
  </si>
  <si>
    <t>54.936786, 83.099958</t>
  </si>
  <si>
    <t>54.975527, 83.040813</t>
  </si>
  <si>
    <t>54.860150, 83.105015</t>
  </si>
  <si>
    <t>54.847690, 83.063729</t>
  </si>
  <si>
    <t>54.859943, 83.108600</t>
  </si>
  <si>
    <t>55.043721, 82.922343</t>
  </si>
  <si>
    <t>55.014737, 82.926691</t>
  </si>
  <si>
    <t>55.031809, 82.919199</t>
  </si>
  <si>
    <t>54.927853, 82.985764</t>
  </si>
  <si>
    <t>54.940106, 83.189897</t>
  </si>
  <si>
    <t>ПН-ВС: 08:00 - 23:00</t>
  </si>
  <si>
    <t>ПН-ВС: 10:00 - 24:00</t>
  </si>
  <si>
    <t>ТЦ РОЩА</t>
  </si>
  <si>
    <t>ПН-ВС: 08:00 - 21:00</t>
  </si>
  <si>
    <t>ПН-ВС: 04:30 - 24:00</t>
  </si>
  <si>
    <t>ПН-ВС: 10:00 - 20:00</t>
  </si>
  <si>
    <t>ПН-ВС: 09:00 - 22:00</t>
  </si>
  <si>
    <t>ПН-ВС: 08:00 - 22:00</t>
  </si>
  <si>
    <t>ПН-ВС: 10:00 - 21:00</t>
  </si>
  <si>
    <t xml:space="preserve">ул.Ипподромская,46 </t>
  </si>
  <si>
    <t>ПН-ВС: 08:00 - 24:00</t>
  </si>
  <si>
    <t>ПН-ВС: 00:00 - 24:00</t>
  </si>
  <si>
    <t>ПН-ВС: 08:00 - 20:00</t>
  </si>
  <si>
    <t>ПН-ВС: 07:00 - 24:00</t>
  </si>
  <si>
    <t>​Кошурникова, 33</t>
  </si>
  <si>
    <t>ул. Б. Богаткова, 266/4</t>
  </si>
  <si>
    <t>Добрянка</t>
  </si>
  <si>
    <t>ТЦ Wave Plaza</t>
  </si>
  <si>
    <t>ТРК Ройял Парк</t>
  </si>
  <si>
    <t>Улица Немировича-Данченко, 144Б (1)</t>
  </si>
  <si>
    <t>Кировский Рынок</t>
  </si>
  <si>
    <t>Пл. Карла Маркса, 5/1</t>
  </si>
  <si>
    <t>ТЦ ГРАНИ</t>
  </si>
  <si>
    <t>Ул. Пермитина, 24</t>
  </si>
  <si>
    <t>ул,  Бориса Богаткова, 217/2</t>
  </si>
  <si>
    <t>ТЦ ФИАНИТ</t>
  </si>
  <si>
    <t>ул, Выборная, 142/3</t>
  </si>
  <si>
    <t>ТЦ Пассаж (SPAR)</t>
  </si>
  <si>
    <t>ул, Кирова, 108</t>
  </si>
  <si>
    <t>ул. ​Большевистская, 132/1</t>
  </si>
  <si>
    <t>ТЦ ЕвроБерег</t>
  </si>
  <si>
    <t>ул. Большевистская, 45/1</t>
  </si>
  <si>
    <t>ТК РЕКА</t>
  </si>
  <si>
    <t>ул. Федосеева, 8</t>
  </si>
  <si>
    <t>ТЦ Федосеевский</t>
  </si>
  <si>
    <t>ТРК Сибирский Молл</t>
  </si>
  <si>
    <t>ул. Т. Снежиной, 44</t>
  </si>
  <si>
    <t>ТЦ Гигант Плюс</t>
  </si>
  <si>
    <t>ТРК Эдем</t>
  </si>
  <si>
    <t>ДЦ СитиЦентр</t>
  </si>
  <si>
    <t>ТРЦ Галерея</t>
  </si>
  <si>
    <t>ул. Станционная улица, 104</t>
  </si>
  <si>
    <t>ЭкспоЦентр</t>
  </si>
  <si>
    <t>ТЦ Гигант</t>
  </si>
  <si>
    <t>ТЦ Континент</t>
  </si>
  <si>
    <t>ТЦ Атлас</t>
  </si>
  <si>
    <t>ТЦ Голден Парк</t>
  </si>
  <si>
    <t>Аквапарк Аквамир</t>
  </si>
  <si>
    <t xml:space="preserve">ТРК Эдем </t>
  </si>
  <si>
    <t>ТЦ Мегас</t>
  </si>
  <si>
    <t>ТЦ Гастроном</t>
  </si>
  <si>
    <t>ТЦ АТРИУМ</t>
  </si>
  <si>
    <t>ТЦ Одоевский</t>
  </si>
  <si>
    <t>кассы Фермер Ц.</t>
  </si>
  <si>
    <t>проспект Дзержинского, 2/2</t>
  </si>
  <si>
    <t>кассы Лента</t>
  </si>
  <si>
    <t>цоколь</t>
  </si>
  <si>
    <t>ул. Красный проспект, 101</t>
  </si>
  <si>
    <t>центральный вход</t>
  </si>
  <si>
    <t>левая сторона</t>
  </si>
  <si>
    <t>парковка</t>
  </si>
  <si>
    <t>Площадь Карла Маркса 3</t>
  </si>
  <si>
    <t>1 этаж, возле МТС</t>
  </si>
  <si>
    <t>Площадь Карла Маркса, 3</t>
  </si>
  <si>
    <t>1 этаж, вход с парковки</t>
  </si>
  <si>
    <t>Экран на выходе из метро</t>
  </si>
  <si>
    <t>Вход в метро</t>
  </si>
  <si>
    <t>м. Студенческая</t>
  </si>
  <si>
    <t>Проспект Карла Маркса, 37/2</t>
  </si>
  <si>
    <t>ул. Троллейная 130а</t>
  </si>
  <si>
    <t>ул.  Троллейная 130а</t>
  </si>
  <si>
    <t>1 этаж,  Фудкорт</t>
  </si>
  <si>
    <t>1 этаж, вход в ТЦ</t>
  </si>
  <si>
    <t>1 этаж, выход из ТЦ</t>
  </si>
  <si>
    <t>1 этаж, вход в ТРК</t>
  </si>
  <si>
    <t>ул. Кутателадзе 4/4</t>
  </si>
  <si>
    <t>1 этаж, выход из «Добрянки»</t>
  </si>
  <si>
    <t xml:space="preserve">ул. Кутателадзе 4/4 </t>
  </si>
  <si>
    <t>3 этаж</t>
  </si>
  <si>
    <t>1 этаж, ХОЛЛ</t>
  </si>
  <si>
    <t>1 этаж, вход в ТРК со стороны Кутателадзе</t>
  </si>
  <si>
    <t>главный вход</t>
  </si>
  <si>
    <t>на входе в метро</t>
  </si>
  <si>
    <t>Экран над эскалатором</t>
  </si>
  <si>
    <t>зона лифта</t>
  </si>
  <si>
    <t>ул. Депутатская, 46</t>
  </si>
  <si>
    <t>НТЦ-55</t>
  </si>
  <si>
    <t>54.991790, 82.893633</t>
  </si>
  <si>
    <t>55.012625, 82.952392</t>
  </si>
  <si>
    <t>НТЦ-56</t>
  </si>
  <si>
    <t>6х1,5</t>
  </si>
  <si>
    <t>ПН-ВС: 09:00 - 23:00</t>
  </si>
  <si>
    <t>НТЦ-57</t>
  </si>
  <si>
    <t>НТЦ-58</t>
  </si>
  <si>
    <t>НТЦ-59</t>
  </si>
  <si>
    <t>НТЦ-60</t>
  </si>
  <si>
    <t>НТЦ-61</t>
  </si>
  <si>
    <t>5,5х0,846</t>
  </si>
  <si>
    <t>ПН-ВС: 06:00 - 24:00</t>
  </si>
  <si>
    <t>НТЦ-62</t>
  </si>
  <si>
    <t>8,3 х 3,5</t>
  </si>
  <si>
    <t>НТЦ-63</t>
  </si>
  <si>
    <t>витринник</t>
  </si>
  <si>
    <t>ТЦ Амстердам</t>
  </si>
  <si>
    <t>эскалатор</t>
  </si>
  <si>
    <t>1 этаж, зона лифта</t>
  </si>
  <si>
    <t>1 этаж возле сцены</t>
  </si>
  <si>
    <t>1 этаж, зона Фудкорта</t>
  </si>
  <si>
    <t>3 этаж, левая сторона</t>
  </si>
  <si>
    <t>3 этаж, правая сторона</t>
  </si>
  <si>
    <t>6х3</t>
  </si>
  <si>
    <t>НТЦ-64</t>
  </si>
  <si>
    <t>НТЦ-65</t>
  </si>
  <si>
    <t>НТЦ-66</t>
  </si>
  <si>
    <t>НТЦ-67</t>
  </si>
  <si>
    <t>НТЦ-68</t>
  </si>
  <si>
    <t>8,96х1,76</t>
  </si>
  <si>
    <t>НТЦ-69</t>
  </si>
  <si>
    <t>НТЦ-70</t>
  </si>
  <si>
    <t>НТЦ-71</t>
  </si>
  <si>
    <t>НТЦ-73</t>
  </si>
  <si>
    <t>НТЦ-74</t>
  </si>
  <si>
    <t>НТЦ-75</t>
  </si>
  <si>
    <t>НТЦ-77</t>
  </si>
  <si>
    <t>НТЦ-78</t>
  </si>
  <si>
    <t>НТЦ-79</t>
  </si>
  <si>
    <t>НТЦ-80</t>
  </si>
  <si>
    <t>НТЦ-81</t>
  </si>
  <si>
    <t>НТЦ-82</t>
  </si>
  <si>
    <t>НТЦ-83</t>
  </si>
  <si>
    <t>НТЦ-85</t>
  </si>
  <si>
    <t>НТЦ-86</t>
  </si>
  <si>
    <t>НТЦ-87</t>
  </si>
  <si>
    <t>55.038955, 82.975245</t>
  </si>
  <si>
    <t>55.041802, 82.984453</t>
  </si>
  <si>
    <t>54.989714, 82.914977</t>
  </si>
  <si>
    <t>54.982549, 82.890668</t>
  </si>
  <si>
    <t>1,8х1</t>
  </si>
  <si>
    <t>ПН-ВС: 09:00 - 21:00</t>
  </si>
  <si>
    <t>55.038671, 82.973152</t>
  </si>
  <si>
    <t>55.002516, 83.020762</t>
  </si>
  <si>
    <t>54.990726, 82.978425</t>
  </si>
  <si>
    <t>55.008124, 82.938180</t>
  </si>
  <si>
    <t>3.2х1.7</t>
  </si>
  <si>
    <t>ПН-ВС: 07:00 - 22:00</t>
  </si>
  <si>
    <t>55.038263, 82.964312</t>
  </si>
  <si>
    <t>55.021065, 83.020924</t>
  </si>
  <si>
    <t>55.028894, 82.926493</t>
  </si>
  <si>
    <t>1х1,9</t>
  </si>
  <si>
    <t>3х4</t>
  </si>
  <si>
    <t>54.998210, 82.747603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</si>
</sst>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FZ-labHG303s9g" TargetMode="External"/><Relationship Id="rId117" Type="http://schemas.openxmlformats.org/officeDocument/2006/relationships/hyperlink" Target="https://yandex.ru/maps/-/CPAjMInr" TargetMode="External"/><Relationship Id="rId21" Type="http://schemas.openxmlformats.org/officeDocument/2006/relationships/hyperlink" Target="https://disk.yandex.ru/i/kprOa0xa_QmCSA" TargetMode="External"/><Relationship Id="rId42" Type="http://schemas.openxmlformats.org/officeDocument/2006/relationships/hyperlink" Target="https://disk.yandex.ru/i/cqn2sKjO14tu-w" TargetMode="External"/><Relationship Id="rId47" Type="http://schemas.openxmlformats.org/officeDocument/2006/relationships/hyperlink" Target="https://disk.yandex.ru/i/O7h0YFIs0I_uvg" TargetMode="External"/><Relationship Id="rId63" Type="http://schemas.openxmlformats.org/officeDocument/2006/relationships/hyperlink" Target="https://yandex.ru/maps/-/CLx36-3M" TargetMode="External"/><Relationship Id="rId68" Type="http://schemas.openxmlformats.org/officeDocument/2006/relationships/hyperlink" Target="https://yandex.ru/maps/-/CLx3bW6h" TargetMode="External"/><Relationship Id="rId84" Type="http://schemas.openxmlformats.org/officeDocument/2006/relationships/hyperlink" Target="https://yandex.ru/maps/-/CLx3fWlw" TargetMode="External"/><Relationship Id="rId89" Type="http://schemas.openxmlformats.org/officeDocument/2006/relationships/hyperlink" Target="https://yandex.ru/maps/-/CLx3f-kp" TargetMode="External"/><Relationship Id="rId112" Type="http://schemas.openxmlformats.org/officeDocument/2006/relationships/hyperlink" Target="https://yandex.ru/maps/-/CLx3fXJH" TargetMode="External"/><Relationship Id="rId133" Type="http://schemas.openxmlformats.org/officeDocument/2006/relationships/hyperlink" Target="https://yandex.ru/maps/-/CPAj4T-m" TargetMode="External"/><Relationship Id="rId138" Type="http://schemas.openxmlformats.org/officeDocument/2006/relationships/hyperlink" Target="https://disk.yandex.ru/i/upWbbRexYmH7ig" TargetMode="External"/><Relationship Id="rId16" Type="http://schemas.openxmlformats.org/officeDocument/2006/relationships/hyperlink" Target="https://disk.yandex.ru/i/gaHzaw-m9iswsw" TargetMode="External"/><Relationship Id="rId107" Type="http://schemas.openxmlformats.org/officeDocument/2006/relationships/hyperlink" Target="https://disk.yandex.ru/i/mmNd9BFjDfhrBw" TargetMode="External"/><Relationship Id="rId11" Type="http://schemas.openxmlformats.org/officeDocument/2006/relationships/hyperlink" Target="https://disk.yandex.ru/i/7LMlVmlLcoABfg" TargetMode="External"/><Relationship Id="rId32" Type="http://schemas.openxmlformats.org/officeDocument/2006/relationships/hyperlink" Target="https://disk.yandex.ru/i/-oUOaM1ZPH_fjw" TargetMode="External"/><Relationship Id="rId37" Type="http://schemas.openxmlformats.org/officeDocument/2006/relationships/hyperlink" Target="https://disk.yandex.ru/i/E8-6O9pTmp9Wfw" TargetMode="External"/><Relationship Id="rId53" Type="http://schemas.openxmlformats.org/officeDocument/2006/relationships/hyperlink" Target="https://yandex.ru/maps/-/CLx36I13" TargetMode="External"/><Relationship Id="rId58" Type="http://schemas.openxmlformats.org/officeDocument/2006/relationships/hyperlink" Target="https://yandex.ru/maps/-/CLx36V0p" TargetMode="External"/><Relationship Id="rId74" Type="http://schemas.openxmlformats.org/officeDocument/2006/relationships/hyperlink" Target="https://disk.yandex.ru/i/hFB4dMKjJwhRJA" TargetMode="External"/><Relationship Id="rId79" Type="http://schemas.openxmlformats.org/officeDocument/2006/relationships/hyperlink" Target="https://yandex.ru/maps/-/CLx3fJI2" TargetMode="External"/><Relationship Id="rId102" Type="http://schemas.openxmlformats.org/officeDocument/2006/relationships/hyperlink" Target="https://disk.yandex.ru/i/fTxOwube8Vohyg" TargetMode="External"/><Relationship Id="rId123" Type="http://schemas.openxmlformats.org/officeDocument/2006/relationships/hyperlink" Target="https://disk.yandex.ru/i/SNgqXVnopt-hDg" TargetMode="External"/><Relationship Id="rId128" Type="http://schemas.openxmlformats.org/officeDocument/2006/relationships/hyperlink" Target="https://disk.yandex.ru/i/wVGB6fU0l6PV9w" TargetMode="External"/><Relationship Id="rId144" Type="http://schemas.openxmlformats.org/officeDocument/2006/relationships/hyperlink" Target="https://disk.yandex.ru/i/ITDsSSuHw7dCWQ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gnAF1HjZ5ltDzA" TargetMode="External"/><Relationship Id="rId90" Type="http://schemas.openxmlformats.org/officeDocument/2006/relationships/hyperlink" Target="https://yandex.ru/maps/-/CLx3jEJq" TargetMode="External"/><Relationship Id="rId95" Type="http://schemas.openxmlformats.org/officeDocument/2006/relationships/hyperlink" Target="https://yandex.ru/maps/-/CPAfRCLc" TargetMode="External"/><Relationship Id="rId22" Type="http://schemas.openxmlformats.org/officeDocument/2006/relationships/hyperlink" Target="https://disk.yandex.ru/i/hFB4dMKjJwhRJA" TargetMode="External"/><Relationship Id="rId27" Type="http://schemas.openxmlformats.org/officeDocument/2006/relationships/hyperlink" Target="https://disk.yandex.ru/i/nvaBClfN9YdS2g" TargetMode="External"/><Relationship Id="rId43" Type="http://schemas.openxmlformats.org/officeDocument/2006/relationships/hyperlink" Target="https://disk.yandex.ru/i/fZCVVvVyhBo2Lg" TargetMode="External"/><Relationship Id="rId48" Type="http://schemas.openxmlformats.org/officeDocument/2006/relationships/hyperlink" Target="https://disk.yandex.ru/i/T6syOETg-5KAHw" TargetMode="External"/><Relationship Id="rId64" Type="http://schemas.openxmlformats.org/officeDocument/2006/relationships/hyperlink" Target="https://yandex.ru/maps/-/CLx3bJ~O" TargetMode="External"/><Relationship Id="rId69" Type="http://schemas.openxmlformats.org/officeDocument/2006/relationships/hyperlink" Target="https://yandex.ru/maps/-/CLx3bH9M" TargetMode="External"/><Relationship Id="rId113" Type="http://schemas.openxmlformats.org/officeDocument/2006/relationships/hyperlink" Target="https://disk.yandex.ru/i/E1Tek-Emcw_Adw" TargetMode="External"/><Relationship Id="rId118" Type="http://schemas.openxmlformats.org/officeDocument/2006/relationships/hyperlink" Target="https://yandex.ru/maps/-/CPAjMInr" TargetMode="External"/><Relationship Id="rId134" Type="http://schemas.openxmlformats.org/officeDocument/2006/relationships/hyperlink" Target="https://disk.yandex.ru/i/8tX_KHnBYxn5ug" TargetMode="External"/><Relationship Id="rId139" Type="http://schemas.openxmlformats.org/officeDocument/2006/relationships/hyperlink" Target="https://yandex.ru/maps/-/CPAjaC84" TargetMode="External"/><Relationship Id="rId80" Type="http://schemas.openxmlformats.org/officeDocument/2006/relationships/hyperlink" Target="https://yandex.ru/maps/-/CLx3fRLF" TargetMode="External"/><Relationship Id="rId85" Type="http://schemas.openxmlformats.org/officeDocument/2006/relationships/hyperlink" Target="https://yandex.ru/maps/-/CLx3fWlw" TargetMode="External"/><Relationship Id="rId3" Type="http://schemas.openxmlformats.org/officeDocument/2006/relationships/hyperlink" Target="https://disk.yandex.ru/i/AwxPM6xFWRNzcg" TargetMode="External"/><Relationship Id="rId12" Type="http://schemas.openxmlformats.org/officeDocument/2006/relationships/hyperlink" Target="https://disk.yandex.ru/i/yN0bfYPOMJI9VA" TargetMode="External"/><Relationship Id="rId17" Type="http://schemas.openxmlformats.org/officeDocument/2006/relationships/hyperlink" Target="https://disk.yandex.ru/i/aJa4H-iW8jsheg" TargetMode="External"/><Relationship Id="rId25" Type="http://schemas.openxmlformats.org/officeDocument/2006/relationships/hyperlink" Target="https://disk.yandex.ru/i/CvodejT_rr6o4Q" TargetMode="External"/><Relationship Id="rId33" Type="http://schemas.openxmlformats.org/officeDocument/2006/relationships/hyperlink" Target="https://disk.yandex.ru/i/cuK6iWj_Kx7IgQ" TargetMode="External"/><Relationship Id="rId38" Type="http://schemas.openxmlformats.org/officeDocument/2006/relationships/hyperlink" Target="https://disk.yandex.ru/i/WVMGwIv11l1wRA" TargetMode="External"/><Relationship Id="rId46" Type="http://schemas.openxmlformats.org/officeDocument/2006/relationships/hyperlink" Target="https://disk.yandex.ru/i/2vJFSx8Br3scdA" TargetMode="External"/><Relationship Id="rId59" Type="http://schemas.openxmlformats.org/officeDocument/2006/relationships/hyperlink" Target="https://yandex.ru/maps/-/CLx36OPB" TargetMode="External"/><Relationship Id="rId67" Type="http://schemas.openxmlformats.org/officeDocument/2006/relationships/hyperlink" Target="https://yandex.ru/maps/-/CLx3bK5R" TargetMode="External"/><Relationship Id="rId103" Type="http://schemas.openxmlformats.org/officeDocument/2006/relationships/hyperlink" Target="https://disk.yandex.ru/i/QiE-ddtII0jDog" TargetMode="External"/><Relationship Id="rId108" Type="http://schemas.openxmlformats.org/officeDocument/2006/relationships/hyperlink" Target="https://disk.yandex.ru/i/GUZCjm_jLn0CVA" TargetMode="External"/><Relationship Id="rId116" Type="http://schemas.openxmlformats.org/officeDocument/2006/relationships/hyperlink" Target="https://yandex.ru/maps/-/CPAjIWZ6" TargetMode="External"/><Relationship Id="rId124" Type="http://schemas.openxmlformats.org/officeDocument/2006/relationships/hyperlink" Target="https://disk.yandex.ru/i/_Oo3im_j9eD0Qg" TargetMode="External"/><Relationship Id="rId129" Type="http://schemas.openxmlformats.org/officeDocument/2006/relationships/hyperlink" Target="https://yandex.ru/maps/-/CPAj4F6o" TargetMode="External"/><Relationship Id="rId137" Type="http://schemas.openxmlformats.org/officeDocument/2006/relationships/hyperlink" Target="https://disk.yandex.ru/i/SF8lo7hLqxRxjw" TargetMode="External"/><Relationship Id="rId20" Type="http://schemas.openxmlformats.org/officeDocument/2006/relationships/hyperlink" Target="https://disk.yandex.ru/i/IhvoddYAZtLRLA" TargetMode="External"/><Relationship Id="rId41" Type="http://schemas.openxmlformats.org/officeDocument/2006/relationships/hyperlink" Target="https://disk.yandex.ru/i/dKpxJvSgHV-y8Q" TargetMode="External"/><Relationship Id="rId54" Type="http://schemas.openxmlformats.org/officeDocument/2006/relationships/hyperlink" Target="https://yandex.ru/maps/-/CLx36UJ~" TargetMode="External"/><Relationship Id="rId62" Type="http://schemas.openxmlformats.org/officeDocument/2006/relationships/hyperlink" Target="https://yandex.ru/maps/-/CLx36X~-" TargetMode="External"/><Relationship Id="rId70" Type="http://schemas.openxmlformats.org/officeDocument/2006/relationships/hyperlink" Target="https://yandex.ru/maps/-/CLx3bH9M" TargetMode="External"/><Relationship Id="rId75" Type="http://schemas.openxmlformats.org/officeDocument/2006/relationships/hyperlink" Target="https://yandex.ru/maps/-/CLx3fAoc" TargetMode="External"/><Relationship Id="rId83" Type="http://schemas.openxmlformats.org/officeDocument/2006/relationships/hyperlink" Target="https://yandex.ru/maps/-/CLx3fONN" TargetMode="External"/><Relationship Id="rId88" Type="http://schemas.openxmlformats.org/officeDocument/2006/relationships/hyperlink" Target="https://yandex.ru/maps/-/CLx3fXJH" TargetMode="External"/><Relationship Id="rId91" Type="http://schemas.openxmlformats.org/officeDocument/2006/relationships/hyperlink" Target="https://yandex.ru/maps/-/CLx3jMyr" TargetMode="External"/><Relationship Id="rId96" Type="http://schemas.openxmlformats.org/officeDocument/2006/relationships/hyperlink" Target="https://disk.yandex.ru/i/KQNp32rtNbHGHA" TargetMode="External"/><Relationship Id="rId111" Type="http://schemas.openxmlformats.org/officeDocument/2006/relationships/hyperlink" Target="https://disk.yandex.ru/i/u62DYE5SKLl_4Q" TargetMode="External"/><Relationship Id="rId132" Type="http://schemas.openxmlformats.org/officeDocument/2006/relationships/hyperlink" Target="https://disk.yandex.ru/i/9Jk-PA3KGLxr4Q" TargetMode="External"/><Relationship Id="rId140" Type="http://schemas.openxmlformats.org/officeDocument/2006/relationships/hyperlink" Target="https://disk.yandex.ru/i/RhUzWds41_pI4Q" TargetMode="External"/><Relationship Id="rId145" Type="http://schemas.openxmlformats.org/officeDocument/2006/relationships/hyperlink" Target="https://yandex.ru/maps/-/CPAjeLj7" TargetMode="External"/><Relationship Id="rId1" Type="http://schemas.openxmlformats.org/officeDocument/2006/relationships/hyperlink" Target="https://yandex.ru/maps/-/CLx3JUlP" TargetMode="External"/><Relationship Id="rId6" Type="http://schemas.openxmlformats.org/officeDocument/2006/relationships/hyperlink" Target="https://disk.yandex.ru/i/CW7obojgnM-rew" TargetMode="External"/><Relationship Id="rId15" Type="http://schemas.openxmlformats.org/officeDocument/2006/relationships/hyperlink" Target="https://disk.yandex.ru/i/9TDXIwJwuRW5ZA" TargetMode="External"/><Relationship Id="rId23" Type="http://schemas.openxmlformats.org/officeDocument/2006/relationships/hyperlink" Target="https://disk.yandex.ru/i/aSZF5tsIspVFPQ" TargetMode="External"/><Relationship Id="rId28" Type="http://schemas.openxmlformats.org/officeDocument/2006/relationships/hyperlink" Target="https://disk.yandex.ru/i/BhykQzrEzeFHtQ" TargetMode="External"/><Relationship Id="rId36" Type="http://schemas.openxmlformats.org/officeDocument/2006/relationships/hyperlink" Target="https://disk.yandex.ru/i/22G4b-DqEA5_kQ" TargetMode="External"/><Relationship Id="rId49" Type="http://schemas.openxmlformats.org/officeDocument/2006/relationships/hyperlink" Target="https://yandex.ru/maps/-/CLx3ZHJ6" TargetMode="External"/><Relationship Id="rId57" Type="http://schemas.openxmlformats.org/officeDocument/2006/relationships/hyperlink" Target="https://yandex.ru/maps/-/CLx36N6r" TargetMode="External"/><Relationship Id="rId106" Type="http://schemas.openxmlformats.org/officeDocument/2006/relationships/hyperlink" Target="https://disk.yandex.ru/i/9x543otOnZlEeA" TargetMode="External"/><Relationship Id="rId114" Type="http://schemas.openxmlformats.org/officeDocument/2006/relationships/hyperlink" Target="https://yandex.ru/maps/-/CPAjEO3-" TargetMode="External"/><Relationship Id="rId119" Type="http://schemas.openxmlformats.org/officeDocument/2006/relationships/hyperlink" Target="https://disk.yandex.ru/i/uJuee0HKHlF14Q" TargetMode="External"/><Relationship Id="rId127" Type="http://schemas.openxmlformats.org/officeDocument/2006/relationships/hyperlink" Target="https://disk.yandex.ru/i/-Sfg9jSXorRLlQ" TargetMode="External"/><Relationship Id="rId10" Type="http://schemas.openxmlformats.org/officeDocument/2006/relationships/hyperlink" Target="https://disk.yandex.ru/i/Wm-UvBt7ojh0ng" TargetMode="External"/><Relationship Id="rId31" Type="http://schemas.openxmlformats.org/officeDocument/2006/relationships/hyperlink" Target="https://disk.yandex.ru/i/qAYXrFxoW_3_tA" TargetMode="External"/><Relationship Id="rId44" Type="http://schemas.openxmlformats.org/officeDocument/2006/relationships/hyperlink" Target="https://disk.yandex.ru/i/R84xdw9tFVoEYg" TargetMode="External"/><Relationship Id="rId52" Type="http://schemas.openxmlformats.org/officeDocument/2006/relationships/hyperlink" Target="https://yandex.ru/maps/-/CLx36AOR" TargetMode="External"/><Relationship Id="rId60" Type="http://schemas.openxmlformats.org/officeDocument/2006/relationships/hyperlink" Target="https://yandex.ru/maps/-/CLx36W1Y" TargetMode="External"/><Relationship Id="rId65" Type="http://schemas.openxmlformats.org/officeDocument/2006/relationships/hyperlink" Target="https://yandex.ru/maps/-/CLx3bVnL" TargetMode="External"/><Relationship Id="rId73" Type="http://schemas.openxmlformats.org/officeDocument/2006/relationships/hyperlink" Target="https://yandex.ru/maps/-/CLx3fAoc" TargetMode="External"/><Relationship Id="rId78" Type="http://schemas.openxmlformats.org/officeDocument/2006/relationships/hyperlink" Target="https://yandex.ru/maps/-/CLx3f4kr" TargetMode="External"/><Relationship Id="rId81" Type="http://schemas.openxmlformats.org/officeDocument/2006/relationships/hyperlink" Target="https://yandex.ru/maps/-/CLx3fZLw" TargetMode="External"/><Relationship Id="rId86" Type="http://schemas.openxmlformats.org/officeDocument/2006/relationships/hyperlink" Target="https://yandex.ru/maps/-/CLx3fDkh" TargetMode="External"/><Relationship Id="rId94" Type="http://schemas.openxmlformats.org/officeDocument/2006/relationships/hyperlink" Target="https://disk.yandex.ru/i/CkoDs6BWDKa3ag" TargetMode="External"/><Relationship Id="rId99" Type="http://schemas.openxmlformats.org/officeDocument/2006/relationships/hyperlink" Target="https://yandex.ru/maps/-/CLx36V0p" TargetMode="External"/><Relationship Id="rId101" Type="http://schemas.openxmlformats.org/officeDocument/2006/relationships/hyperlink" Target="https://disk.yandex.ru/i/0XSRIGsAu8asTQ" TargetMode="External"/><Relationship Id="rId122" Type="http://schemas.openxmlformats.org/officeDocument/2006/relationships/hyperlink" Target="https://disk.yandex.ru/i/H8QHQZLecBZGEA" TargetMode="External"/><Relationship Id="rId130" Type="http://schemas.openxmlformats.org/officeDocument/2006/relationships/hyperlink" Target="https://disk.yandex.ru/i/HJj3hGJi_gc5aw" TargetMode="External"/><Relationship Id="rId135" Type="http://schemas.openxmlformats.org/officeDocument/2006/relationships/hyperlink" Target="https://yandex.ru/maps/-/CPAjaQMq" TargetMode="External"/><Relationship Id="rId143" Type="http://schemas.openxmlformats.org/officeDocument/2006/relationships/hyperlink" Target="https://yandex.ru/maps/-/CPAjeClU" TargetMode="External"/><Relationship Id="rId148" Type="http://schemas.openxmlformats.org/officeDocument/2006/relationships/hyperlink" Target="https://disk.yandex.ru/i/vHyzIbrdxkXg7w" TargetMode="External"/><Relationship Id="rId4" Type="http://schemas.openxmlformats.org/officeDocument/2006/relationships/hyperlink" Target="https://disk.yandex.ru/i/gMTxIksx1V9CBg" TargetMode="External"/><Relationship Id="rId9" Type="http://schemas.openxmlformats.org/officeDocument/2006/relationships/hyperlink" Target="https://disk.yandex.ru/i/T2GqlADYJzFejA" TargetMode="External"/><Relationship Id="rId13" Type="http://schemas.openxmlformats.org/officeDocument/2006/relationships/hyperlink" Target="https://disk.yandex.ru/i/0ERsQ61DASU-Tw" TargetMode="External"/><Relationship Id="rId18" Type="http://schemas.openxmlformats.org/officeDocument/2006/relationships/hyperlink" Target="https://disk.yandex.ru/i/a-a6k9oqKG2tzw" TargetMode="External"/><Relationship Id="rId39" Type="http://schemas.openxmlformats.org/officeDocument/2006/relationships/hyperlink" Target="https://disk.yandex.ru/i/qGHBNzhqXsa0rQ" TargetMode="External"/><Relationship Id="rId109" Type="http://schemas.openxmlformats.org/officeDocument/2006/relationships/hyperlink" Target="https://yandex.ru/maps/-/CLx3fWlw" TargetMode="External"/><Relationship Id="rId34" Type="http://schemas.openxmlformats.org/officeDocument/2006/relationships/hyperlink" Target="https://disk.yandex.ru/i/oVAqZWgQhNzy8Q" TargetMode="External"/><Relationship Id="rId50" Type="http://schemas.openxmlformats.org/officeDocument/2006/relationships/hyperlink" Target="https://yandex.ru/maps/-/CLx3ZTis" TargetMode="External"/><Relationship Id="rId55" Type="http://schemas.openxmlformats.org/officeDocument/2006/relationships/hyperlink" Target="https://yandex.ru/maps/-/CLx364ij" TargetMode="External"/><Relationship Id="rId76" Type="http://schemas.openxmlformats.org/officeDocument/2006/relationships/hyperlink" Target="https://yandex.ru/maps/-/CLx3fMYD" TargetMode="External"/><Relationship Id="rId97" Type="http://schemas.openxmlformats.org/officeDocument/2006/relationships/hyperlink" Target="https://disk.yandex.ru/i/4eSItEMNgCkyOg" TargetMode="External"/><Relationship Id="rId104" Type="http://schemas.openxmlformats.org/officeDocument/2006/relationships/hyperlink" Target="https://yandex.ru/maps/-/CLx3bK5R" TargetMode="External"/><Relationship Id="rId120" Type="http://schemas.openxmlformats.org/officeDocument/2006/relationships/hyperlink" Target="https://disk.yandex.ru/i/4wKC1WQHrfsF5g" TargetMode="External"/><Relationship Id="rId125" Type="http://schemas.openxmlformats.org/officeDocument/2006/relationships/hyperlink" Target="https://disk.yandex.ru/i/Np1p6SToLKwwtQ" TargetMode="External"/><Relationship Id="rId141" Type="http://schemas.openxmlformats.org/officeDocument/2006/relationships/hyperlink" Target="https://yandex.ru/maps/-/CPAjaPIN" TargetMode="External"/><Relationship Id="rId146" Type="http://schemas.openxmlformats.org/officeDocument/2006/relationships/hyperlink" Target="https://yandex.ru/maps/-/CPAjeLj7" TargetMode="External"/><Relationship Id="rId7" Type="http://schemas.openxmlformats.org/officeDocument/2006/relationships/hyperlink" Target="https://disk.yandex.ru/i/M0uIGaLMJALiNg" TargetMode="External"/><Relationship Id="rId71" Type="http://schemas.openxmlformats.org/officeDocument/2006/relationships/hyperlink" Target="https://yandex.ru/maps/-/CLx3bTop" TargetMode="External"/><Relationship Id="rId92" Type="http://schemas.openxmlformats.org/officeDocument/2006/relationships/hyperlink" Target="https://yandex.ru/maps/-/CLx3j4Op" TargetMode="External"/><Relationship Id="rId2" Type="http://schemas.openxmlformats.org/officeDocument/2006/relationships/hyperlink" Target="https://yandex.ru/maps/-/CLx3JUlP" TargetMode="External"/><Relationship Id="rId29" Type="http://schemas.openxmlformats.org/officeDocument/2006/relationships/hyperlink" Target="https://disk.yandex.ru/i/75887m_NIThrBA" TargetMode="External"/><Relationship Id="rId24" Type="http://schemas.openxmlformats.org/officeDocument/2006/relationships/hyperlink" Target="https://disk.yandex.ru/i/5wqZyUoPkM0e2g" TargetMode="External"/><Relationship Id="rId40" Type="http://schemas.openxmlformats.org/officeDocument/2006/relationships/hyperlink" Target="https://disk.yandex.ru/i/P6uqdqUMRLHmTw" TargetMode="External"/><Relationship Id="rId45" Type="http://schemas.openxmlformats.org/officeDocument/2006/relationships/hyperlink" Target="https://disk.yandex.ru/i/91fAkzSAEaIZnw" TargetMode="External"/><Relationship Id="rId66" Type="http://schemas.openxmlformats.org/officeDocument/2006/relationships/hyperlink" Target="https://yandex.ru/maps/-/CLx3b6yT" TargetMode="External"/><Relationship Id="rId87" Type="http://schemas.openxmlformats.org/officeDocument/2006/relationships/hyperlink" Target="https://yandex.ru/maps/-/CLx3fLnj" TargetMode="External"/><Relationship Id="rId110" Type="http://schemas.openxmlformats.org/officeDocument/2006/relationships/hyperlink" Target="https://disk.yandex.ru/i/dApZyw9pjnt_YA" TargetMode="External"/><Relationship Id="rId115" Type="http://schemas.openxmlformats.org/officeDocument/2006/relationships/hyperlink" Target="https://yandex.ru/maps/-/CPAjETnE" TargetMode="External"/><Relationship Id="rId131" Type="http://schemas.openxmlformats.org/officeDocument/2006/relationships/hyperlink" Target="https://yandex.ru/maps/-/CPAj4GKc" TargetMode="External"/><Relationship Id="rId136" Type="http://schemas.openxmlformats.org/officeDocument/2006/relationships/hyperlink" Target="https://yandex.ru/maps/-/CPAjaQMq" TargetMode="External"/><Relationship Id="rId61" Type="http://schemas.openxmlformats.org/officeDocument/2006/relationships/hyperlink" Target="https://yandex.ru/maps/-/CLx3687a" TargetMode="External"/><Relationship Id="rId82" Type="http://schemas.openxmlformats.org/officeDocument/2006/relationships/hyperlink" Target="https://yandex.ru/maps/-/CLx3fG5O" TargetMode="External"/><Relationship Id="rId19" Type="http://schemas.openxmlformats.org/officeDocument/2006/relationships/hyperlink" Target="https://disk.yandex.ru/i/tyiIluoTwbseDA" TargetMode="External"/><Relationship Id="rId14" Type="http://schemas.openxmlformats.org/officeDocument/2006/relationships/hyperlink" Target="https://disk.yandex.ru/i/jQvZufFCytev5w" TargetMode="External"/><Relationship Id="rId30" Type="http://schemas.openxmlformats.org/officeDocument/2006/relationships/hyperlink" Target="https://disk.yandex.ru/i/_cshdzaJ2pnBjQ" TargetMode="External"/><Relationship Id="rId35" Type="http://schemas.openxmlformats.org/officeDocument/2006/relationships/hyperlink" Target="https://disk.yandex.ru/i/ZfjVwC4WQ70P0Q" TargetMode="External"/><Relationship Id="rId56" Type="http://schemas.openxmlformats.org/officeDocument/2006/relationships/hyperlink" Target="https://yandex.ru/maps/-/CLx36B~p" TargetMode="External"/><Relationship Id="rId77" Type="http://schemas.openxmlformats.org/officeDocument/2006/relationships/hyperlink" Target="https://yandex.ru/maps/-/CLx3f4kr" TargetMode="External"/><Relationship Id="rId100" Type="http://schemas.openxmlformats.org/officeDocument/2006/relationships/hyperlink" Target="https://yandex.ru/maps/-/CLx36V0p" TargetMode="External"/><Relationship Id="rId105" Type="http://schemas.openxmlformats.org/officeDocument/2006/relationships/hyperlink" Target="https://yandex.ru/maps/-/CLx3f4kr" TargetMode="External"/><Relationship Id="rId126" Type="http://schemas.openxmlformats.org/officeDocument/2006/relationships/hyperlink" Target="https://disk.yandex.ru/i/-e64tiuMmRWZtg" TargetMode="External"/><Relationship Id="rId147" Type="http://schemas.openxmlformats.org/officeDocument/2006/relationships/hyperlink" Target="https://disk.yandex.ru/i/6dsUUR9fW8k0Rg" TargetMode="External"/><Relationship Id="rId8" Type="http://schemas.openxmlformats.org/officeDocument/2006/relationships/hyperlink" Target="https://disk.yandex.ru/i/JkVfK-syTjS58g" TargetMode="External"/><Relationship Id="rId51" Type="http://schemas.openxmlformats.org/officeDocument/2006/relationships/hyperlink" Target="https://yandex.ru/maps/-/CLx3ZTis" TargetMode="External"/><Relationship Id="rId72" Type="http://schemas.openxmlformats.org/officeDocument/2006/relationships/hyperlink" Target="https://yandex.ru/maps/-/CLx3b2O9" TargetMode="External"/><Relationship Id="rId93" Type="http://schemas.openxmlformats.org/officeDocument/2006/relationships/hyperlink" Target="https://yandex.ru/maps/-/CPAfNLJI" TargetMode="External"/><Relationship Id="rId98" Type="http://schemas.openxmlformats.org/officeDocument/2006/relationships/hyperlink" Target="https://yandex.ru/maps/-/CLx36V0p" TargetMode="External"/><Relationship Id="rId121" Type="http://schemas.openxmlformats.org/officeDocument/2006/relationships/hyperlink" Target="https://disk.yandex.ru/i/7s4m3AV-TFXDSw" TargetMode="External"/><Relationship Id="rId142" Type="http://schemas.openxmlformats.org/officeDocument/2006/relationships/hyperlink" Target="https://disk.yandex.ru/i/n_i8Y3gzCohi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1.5703125" style="1" customWidth="1"/>
    <col min="2" max="2" width="19.28515625" style="1" customWidth="1"/>
    <col min="3" max="3" width="13.85546875" style="1" customWidth="1"/>
    <col min="4" max="4" width="19.7109375" style="2" customWidth="1"/>
    <col min="5" max="5" width="25.7109375" style="2" customWidth="1"/>
    <col min="6" max="6" width="10" style="2" customWidth="1"/>
    <col min="7" max="7" width="17.7109375" style="2" customWidth="1"/>
    <col min="8" max="8" width="9.5703125" style="2" customWidth="1"/>
    <col min="9" max="9" width="15.42578125" style="2" customWidth="1"/>
    <col min="10" max="10" width="12.140625" style="2" customWidth="1"/>
    <col min="11" max="11" width="17.7109375" style="2" customWidth="1"/>
    <col min="12" max="12" width="15.5703125" style="2" customWidth="1"/>
    <col min="13" max="13" width="14.28515625" style="1" customWidth="1"/>
    <col min="14" max="14" width="16.85546875" style="1" customWidth="1"/>
    <col min="15" max="15" width="17.85546875" style="1" customWidth="1"/>
    <col min="16" max="16" width="18.7109375" style="1" customWidth="1"/>
    <col min="17" max="17" width="17.28515625" style="1" customWidth="1"/>
    <col min="18" max="18" width="21.5703125" style="1" customWidth="1"/>
    <col min="19" max="19" width="13.85546875" style="3" customWidth="1"/>
    <col min="20" max="20" width="8.7109375" style="1" customWidth="1"/>
    <col min="21" max="21" width="19" style="1" customWidth="1"/>
    <col min="22" max="16384" width="9.140625" style="1"/>
  </cols>
  <sheetData>
    <row r="1" spans="1:21" s="2" customFormat="1" ht="25.5" x14ac:dyDescent="0.25">
      <c r="A1" s="5" t="s">
        <v>0</v>
      </c>
      <c r="B1" s="5" t="s">
        <v>6</v>
      </c>
      <c r="C1" s="5" t="s">
        <v>115</v>
      </c>
      <c r="D1" s="5" t="s">
        <v>117</v>
      </c>
      <c r="E1" s="5" t="s">
        <v>1</v>
      </c>
      <c r="F1" s="5" t="s">
        <v>118</v>
      </c>
      <c r="G1" s="5" t="s">
        <v>119</v>
      </c>
      <c r="H1" s="5" t="s">
        <v>7</v>
      </c>
      <c r="I1" s="5" t="s">
        <v>120</v>
      </c>
      <c r="J1" s="5" t="s">
        <v>2</v>
      </c>
      <c r="K1" s="5" t="s">
        <v>11</v>
      </c>
      <c r="L1" s="5" t="s">
        <v>122</v>
      </c>
      <c r="M1" s="5" t="s">
        <v>12</v>
      </c>
      <c r="N1" s="5" t="s">
        <v>64</v>
      </c>
      <c r="O1" s="5" t="s">
        <v>123</v>
      </c>
      <c r="P1" s="5" t="s">
        <v>4</v>
      </c>
      <c r="Q1" s="5" t="s">
        <v>5</v>
      </c>
      <c r="R1" s="5" t="s">
        <v>3</v>
      </c>
      <c r="S1" s="5" t="s">
        <v>125</v>
      </c>
      <c r="T1" s="5" t="s">
        <v>9</v>
      </c>
      <c r="U1" s="5" t="s">
        <v>126</v>
      </c>
    </row>
    <row r="2" spans="1:21" ht="25.5" x14ac:dyDescent="0.25">
      <c r="A2" s="6" t="s">
        <v>8</v>
      </c>
      <c r="B2" s="6" t="s">
        <v>128</v>
      </c>
      <c r="C2" s="6" t="s">
        <v>116</v>
      </c>
      <c r="D2" s="7" t="s">
        <v>95</v>
      </c>
      <c r="E2" s="7" t="s">
        <v>65</v>
      </c>
      <c r="F2" s="8" t="s">
        <v>118</v>
      </c>
      <c r="G2" s="7"/>
      <c r="H2" s="8" t="s">
        <v>7</v>
      </c>
      <c r="I2" s="6" t="s">
        <v>13</v>
      </c>
      <c r="J2" s="6" t="s">
        <v>10</v>
      </c>
      <c r="K2" s="6" t="s">
        <v>121</v>
      </c>
      <c r="L2" s="6">
        <v>1</v>
      </c>
      <c r="M2" s="6">
        <v>10</v>
      </c>
      <c r="N2" s="6">
        <v>20</v>
      </c>
      <c r="O2" s="6" t="s">
        <v>174</v>
      </c>
      <c r="P2" s="6">
        <f t="shared" ref="P2:P8" si="0">12*N2</f>
        <v>240</v>
      </c>
      <c r="Q2" s="6">
        <v>15</v>
      </c>
      <c r="R2" s="6">
        <f t="shared" ref="R2:R7" si="1">P2*Q2</f>
        <v>3600</v>
      </c>
      <c r="S2" s="4">
        <f t="shared" ref="S2:S19" si="2">0.2*R2*M2</f>
        <v>7200</v>
      </c>
      <c r="T2" s="6" t="s">
        <v>19</v>
      </c>
      <c r="U2" s="6" t="s">
        <v>136</v>
      </c>
    </row>
    <row r="3" spans="1:21" ht="25.5" x14ac:dyDescent="0.25">
      <c r="A3" s="7" t="s">
        <v>8</v>
      </c>
      <c r="B3" s="6" t="s">
        <v>128</v>
      </c>
      <c r="C3" s="6" t="s">
        <v>116</v>
      </c>
      <c r="D3" s="7" t="s">
        <v>102</v>
      </c>
      <c r="E3" s="7" t="s">
        <v>77</v>
      </c>
      <c r="F3" s="8" t="s">
        <v>118</v>
      </c>
      <c r="G3" s="7"/>
      <c r="H3" s="8" t="s">
        <v>7</v>
      </c>
      <c r="I3" s="6" t="s">
        <v>13</v>
      </c>
      <c r="J3" s="6" t="s">
        <v>10</v>
      </c>
      <c r="K3" s="6" t="s">
        <v>121</v>
      </c>
      <c r="L3" s="6">
        <v>1</v>
      </c>
      <c r="M3" s="6">
        <v>10</v>
      </c>
      <c r="N3" s="6">
        <v>20</v>
      </c>
      <c r="O3" s="6" t="s">
        <v>184</v>
      </c>
      <c r="P3" s="6">
        <f t="shared" si="0"/>
        <v>240</v>
      </c>
      <c r="Q3" s="6">
        <v>15</v>
      </c>
      <c r="R3" s="6">
        <f t="shared" si="1"/>
        <v>3600</v>
      </c>
      <c r="S3" s="4">
        <f t="shared" si="2"/>
        <v>7200</v>
      </c>
      <c r="T3" s="6" t="s">
        <v>35</v>
      </c>
      <c r="U3" s="6" t="s">
        <v>151</v>
      </c>
    </row>
    <row r="4" spans="1:21" ht="25.5" x14ac:dyDescent="0.25">
      <c r="A4" s="7" t="s">
        <v>8</v>
      </c>
      <c r="B4" s="6" t="s">
        <v>128</v>
      </c>
      <c r="C4" s="6" t="s">
        <v>116</v>
      </c>
      <c r="D4" s="7" t="s">
        <v>95</v>
      </c>
      <c r="E4" s="7" t="s">
        <v>82</v>
      </c>
      <c r="F4" s="8" t="s">
        <v>118</v>
      </c>
      <c r="G4" s="7"/>
      <c r="H4" s="8" t="s">
        <v>7</v>
      </c>
      <c r="I4" s="6" t="s">
        <v>13</v>
      </c>
      <c r="J4" s="6" t="s">
        <v>10</v>
      </c>
      <c r="K4" s="6" t="s">
        <v>121</v>
      </c>
      <c r="L4" s="6">
        <v>1</v>
      </c>
      <c r="M4" s="6">
        <v>10</v>
      </c>
      <c r="N4" s="6">
        <v>20</v>
      </c>
      <c r="O4" s="6" t="s">
        <v>124</v>
      </c>
      <c r="P4" s="6">
        <f t="shared" si="0"/>
        <v>240</v>
      </c>
      <c r="Q4" s="6">
        <v>15</v>
      </c>
      <c r="R4" s="6">
        <f t="shared" si="1"/>
        <v>3600</v>
      </c>
      <c r="S4" s="4">
        <f t="shared" si="2"/>
        <v>7200</v>
      </c>
      <c r="T4" s="6" t="s">
        <v>43</v>
      </c>
      <c r="U4" s="6" t="s">
        <v>157</v>
      </c>
    </row>
    <row r="5" spans="1:21" ht="25.5" x14ac:dyDescent="0.25">
      <c r="A5" s="7" t="s">
        <v>8</v>
      </c>
      <c r="B5" s="6" t="s">
        <v>128</v>
      </c>
      <c r="C5" s="6" t="s">
        <v>116</v>
      </c>
      <c r="D5" s="7" t="s">
        <v>95</v>
      </c>
      <c r="E5" s="7" t="s">
        <v>86</v>
      </c>
      <c r="F5" s="8" t="s">
        <v>118</v>
      </c>
      <c r="G5" s="7"/>
      <c r="H5" s="8" t="s">
        <v>7</v>
      </c>
      <c r="I5" s="6" t="s">
        <v>13</v>
      </c>
      <c r="J5" s="6" t="s">
        <v>10</v>
      </c>
      <c r="K5" s="6" t="s">
        <v>121</v>
      </c>
      <c r="L5" s="6">
        <v>1</v>
      </c>
      <c r="M5" s="6">
        <v>10</v>
      </c>
      <c r="N5" s="6">
        <v>20</v>
      </c>
      <c r="O5" s="6" t="s">
        <v>174</v>
      </c>
      <c r="P5" s="6">
        <f t="shared" si="0"/>
        <v>240</v>
      </c>
      <c r="Q5" s="6">
        <v>15</v>
      </c>
      <c r="R5" s="6">
        <f t="shared" si="1"/>
        <v>3600</v>
      </c>
      <c r="S5" s="4">
        <f t="shared" si="2"/>
        <v>7200</v>
      </c>
      <c r="T5" s="6" t="s">
        <v>52</v>
      </c>
      <c r="U5" s="6" t="s">
        <v>162</v>
      </c>
    </row>
    <row r="6" spans="1:21" ht="25.5" x14ac:dyDescent="0.25">
      <c r="A6" s="7" t="s">
        <v>8</v>
      </c>
      <c r="B6" s="6" t="s">
        <v>128</v>
      </c>
      <c r="C6" s="6" t="s">
        <v>116</v>
      </c>
      <c r="D6" s="7" t="s">
        <v>95</v>
      </c>
      <c r="E6" s="7" t="s">
        <v>89</v>
      </c>
      <c r="F6" s="8" t="s">
        <v>118</v>
      </c>
      <c r="G6" s="7"/>
      <c r="H6" s="8" t="s">
        <v>7</v>
      </c>
      <c r="I6" s="6" t="s">
        <v>13</v>
      </c>
      <c r="J6" s="6" t="s">
        <v>10</v>
      </c>
      <c r="K6" s="6" t="s">
        <v>121</v>
      </c>
      <c r="L6" s="6">
        <v>1</v>
      </c>
      <c r="M6" s="6">
        <v>10</v>
      </c>
      <c r="N6" s="6">
        <v>20</v>
      </c>
      <c r="O6" s="6" t="s">
        <v>187</v>
      </c>
      <c r="P6" s="6">
        <f t="shared" si="0"/>
        <v>240</v>
      </c>
      <c r="Q6" s="6">
        <v>15</v>
      </c>
      <c r="R6" s="6">
        <f t="shared" si="1"/>
        <v>3600</v>
      </c>
      <c r="S6" s="4">
        <f t="shared" si="2"/>
        <v>7200</v>
      </c>
      <c r="T6" s="6" t="s">
        <v>55</v>
      </c>
      <c r="U6" s="6" t="s">
        <v>165</v>
      </c>
    </row>
    <row r="7" spans="1:21" ht="25.5" x14ac:dyDescent="0.25">
      <c r="A7" s="7" t="s">
        <v>8</v>
      </c>
      <c r="B7" s="6" t="s">
        <v>128</v>
      </c>
      <c r="C7" s="6" t="s">
        <v>116</v>
      </c>
      <c r="D7" s="7" t="s">
        <v>95</v>
      </c>
      <c r="E7" s="7" t="s">
        <v>197</v>
      </c>
      <c r="F7" s="8" t="s">
        <v>118</v>
      </c>
      <c r="G7" s="7"/>
      <c r="H7" s="8" t="s">
        <v>7</v>
      </c>
      <c r="I7" s="7" t="s">
        <v>13</v>
      </c>
      <c r="J7" s="6" t="s">
        <v>10</v>
      </c>
      <c r="K7" s="6" t="s">
        <v>121</v>
      </c>
      <c r="L7" s="6">
        <v>1</v>
      </c>
      <c r="M7" s="6">
        <v>10</v>
      </c>
      <c r="N7" s="6">
        <v>20</v>
      </c>
      <c r="O7" s="6" t="s">
        <v>184</v>
      </c>
      <c r="P7" s="6">
        <f t="shared" si="0"/>
        <v>240</v>
      </c>
      <c r="Q7" s="6">
        <v>15</v>
      </c>
      <c r="R7" s="6">
        <f t="shared" si="1"/>
        <v>3600</v>
      </c>
      <c r="S7" s="4">
        <f t="shared" si="2"/>
        <v>7200</v>
      </c>
      <c r="T7" s="6" t="s">
        <v>260</v>
      </c>
      <c r="U7" s="7" t="s">
        <v>261</v>
      </c>
    </row>
    <row r="8" spans="1:21" ht="25.5" x14ac:dyDescent="0.25">
      <c r="A8" s="7" t="s">
        <v>8</v>
      </c>
      <c r="B8" s="6" t="s">
        <v>128</v>
      </c>
      <c r="C8" s="6" t="s">
        <v>116</v>
      </c>
      <c r="D8" s="7" t="s">
        <v>176</v>
      </c>
      <c r="E8" s="7" t="s">
        <v>228</v>
      </c>
      <c r="F8" s="8" t="s">
        <v>118</v>
      </c>
      <c r="G8" s="7" t="s">
        <v>227</v>
      </c>
      <c r="H8" s="8" t="s">
        <v>7</v>
      </c>
      <c r="I8" s="6" t="s">
        <v>14</v>
      </c>
      <c r="J8" s="6" t="s">
        <v>10</v>
      </c>
      <c r="K8" s="6" t="s">
        <v>121</v>
      </c>
      <c r="L8" s="6">
        <v>1</v>
      </c>
      <c r="M8" s="6">
        <v>10</v>
      </c>
      <c r="N8" s="6">
        <v>20</v>
      </c>
      <c r="O8" s="6" t="s">
        <v>175</v>
      </c>
      <c r="P8" s="6">
        <f t="shared" si="0"/>
        <v>240</v>
      </c>
      <c r="Q8" s="6">
        <v>15</v>
      </c>
      <c r="R8" s="6">
        <f t="shared" ref="R8:R67" si="3">P8*Q8</f>
        <v>3600</v>
      </c>
      <c r="S8" s="4">
        <f t="shared" si="2"/>
        <v>7200</v>
      </c>
      <c r="T8" s="6" t="s">
        <v>20</v>
      </c>
      <c r="U8" s="6" t="s">
        <v>137</v>
      </c>
    </row>
    <row r="9" spans="1:21" ht="25.5" x14ac:dyDescent="0.25">
      <c r="A9" s="7" t="s">
        <v>8</v>
      </c>
      <c r="B9" s="6" t="s">
        <v>128</v>
      </c>
      <c r="C9" s="6" t="s">
        <v>116</v>
      </c>
      <c r="D9" s="7" t="s">
        <v>176</v>
      </c>
      <c r="E9" s="7" t="s">
        <v>228</v>
      </c>
      <c r="F9" s="8" t="s">
        <v>118</v>
      </c>
      <c r="G9" s="7" t="s">
        <v>229</v>
      </c>
      <c r="H9" s="8" t="s">
        <v>7</v>
      </c>
      <c r="I9" s="6" t="s">
        <v>14</v>
      </c>
      <c r="J9" s="6" t="s">
        <v>10</v>
      </c>
      <c r="K9" s="6" t="s">
        <v>121</v>
      </c>
      <c r="L9" s="6">
        <v>1</v>
      </c>
      <c r="M9" s="6">
        <v>10</v>
      </c>
      <c r="N9" s="6">
        <v>20</v>
      </c>
      <c r="O9" s="6" t="s">
        <v>175</v>
      </c>
      <c r="P9" s="6">
        <f t="shared" ref="P9:P68" si="4">12*N9</f>
        <v>240</v>
      </c>
      <c r="Q9" s="6">
        <v>15</v>
      </c>
      <c r="R9" s="6">
        <f t="shared" si="3"/>
        <v>3600</v>
      </c>
      <c r="S9" s="4">
        <f t="shared" si="2"/>
        <v>7200</v>
      </c>
      <c r="T9" s="6" t="s">
        <v>21</v>
      </c>
      <c r="U9" s="6" t="s">
        <v>137</v>
      </c>
    </row>
    <row r="10" spans="1:21" ht="25.5" x14ac:dyDescent="0.25">
      <c r="A10" s="7" t="s">
        <v>8</v>
      </c>
      <c r="B10" s="6" t="s">
        <v>128</v>
      </c>
      <c r="C10" s="6" t="s">
        <v>116</v>
      </c>
      <c r="D10" s="7" t="s">
        <v>110</v>
      </c>
      <c r="E10" s="7" t="s">
        <v>66</v>
      </c>
      <c r="F10" s="8" t="s">
        <v>118</v>
      </c>
      <c r="G10" s="7"/>
      <c r="H10" s="8" t="s">
        <v>7</v>
      </c>
      <c r="I10" s="6" t="s">
        <v>13</v>
      </c>
      <c r="J10" s="6" t="s">
        <v>10</v>
      </c>
      <c r="K10" s="6" t="s">
        <v>121</v>
      </c>
      <c r="L10" s="6">
        <v>1</v>
      </c>
      <c r="M10" s="6">
        <v>10</v>
      </c>
      <c r="N10" s="6">
        <v>20</v>
      </c>
      <c r="O10" s="6" t="s">
        <v>174</v>
      </c>
      <c r="P10" s="6">
        <f t="shared" si="4"/>
        <v>240</v>
      </c>
      <c r="Q10" s="6">
        <v>15</v>
      </c>
      <c r="R10" s="6">
        <f t="shared" si="3"/>
        <v>3600</v>
      </c>
      <c r="S10" s="4">
        <f t="shared" si="2"/>
        <v>7200</v>
      </c>
      <c r="T10" s="6" t="s">
        <v>22</v>
      </c>
      <c r="U10" s="6" t="s">
        <v>138</v>
      </c>
    </row>
    <row r="11" spans="1:21" ht="25.5" x14ac:dyDescent="0.25">
      <c r="A11" s="7" t="s">
        <v>109</v>
      </c>
      <c r="B11" s="6" t="s">
        <v>128</v>
      </c>
      <c r="C11" s="6" t="s">
        <v>116</v>
      </c>
      <c r="D11" s="7" t="s">
        <v>110</v>
      </c>
      <c r="E11" s="7" t="s">
        <v>112</v>
      </c>
      <c r="F11" s="8" t="s">
        <v>118</v>
      </c>
      <c r="G11" s="7"/>
      <c r="H11" s="8" t="s">
        <v>7</v>
      </c>
      <c r="I11" s="7" t="s">
        <v>13</v>
      </c>
      <c r="J11" s="6" t="s">
        <v>10</v>
      </c>
      <c r="K11" s="6" t="s">
        <v>121</v>
      </c>
      <c r="L11" s="6">
        <v>1</v>
      </c>
      <c r="M11" s="6">
        <v>10</v>
      </c>
      <c r="N11" s="6">
        <v>20</v>
      </c>
      <c r="O11" s="6" t="s">
        <v>124</v>
      </c>
      <c r="P11" s="6">
        <f>12*N11</f>
        <v>240</v>
      </c>
      <c r="Q11" s="6">
        <v>15</v>
      </c>
      <c r="R11" s="6">
        <f>P11*Q11</f>
        <v>3600</v>
      </c>
      <c r="S11" s="4">
        <f t="shared" si="2"/>
        <v>7200</v>
      </c>
      <c r="T11" s="6" t="s">
        <v>114</v>
      </c>
      <c r="U11" s="6" t="s">
        <v>173</v>
      </c>
    </row>
    <row r="12" spans="1:21" ht="25.5" x14ac:dyDescent="0.25">
      <c r="A12" s="7" t="s">
        <v>8</v>
      </c>
      <c r="B12" s="6" t="s">
        <v>128</v>
      </c>
      <c r="C12" s="6" t="s">
        <v>116</v>
      </c>
      <c r="D12" s="7" t="s">
        <v>110</v>
      </c>
      <c r="E12" s="7" t="s">
        <v>202</v>
      </c>
      <c r="F12" s="8" t="s">
        <v>118</v>
      </c>
      <c r="G12" s="7"/>
      <c r="H12" s="8" t="s">
        <v>7</v>
      </c>
      <c r="I12" s="7" t="s">
        <v>13</v>
      </c>
      <c r="J12" s="6" t="s">
        <v>10</v>
      </c>
      <c r="K12" s="6" t="s">
        <v>121</v>
      </c>
      <c r="L12" s="6">
        <v>1</v>
      </c>
      <c r="M12" s="6">
        <v>10</v>
      </c>
      <c r="N12" s="6">
        <v>20</v>
      </c>
      <c r="O12" s="6" t="s">
        <v>177</v>
      </c>
      <c r="P12" s="6">
        <f>12*N12</f>
        <v>240</v>
      </c>
      <c r="Q12" s="6">
        <v>15</v>
      </c>
      <c r="R12" s="6">
        <f>P12*Q12</f>
        <v>3600</v>
      </c>
      <c r="S12" s="4">
        <f t="shared" si="2"/>
        <v>7200</v>
      </c>
      <c r="T12" s="6" t="s">
        <v>263</v>
      </c>
      <c r="U12" s="7" t="s">
        <v>262</v>
      </c>
    </row>
    <row r="13" spans="1:21" ht="25.5" x14ac:dyDescent="0.25">
      <c r="A13" s="7" t="s">
        <v>8</v>
      </c>
      <c r="B13" s="6" t="s">
        <v>128</v>
      </c>
      <c r="C13" s="6" t="s">
        <v>116</v>
      </c>
      <c r="D13" s="7" t="s">
        <v>96</v>
      </c>
      <c r="E13" s="7" t="s">
        <v>67</v>
      </c>
      <c r="F13" s="8" t="s">
        <v>118</v>
      </c>
      <c r="G13" s="7"/>
      <c r="H13" s="8" t="s">
        <v>7</v>
      </c>
      <c r="I13" s="6" t="s">
        <v>13</v>
      </c>
      <c r="J13" s="6" t="s">
        <v>10</v>
      </c>
      <c r="K13" s="6" t="s">
        <v>121</v>
      </c>
      <c r="L13" s="6">
        <v>1</v>
      </c>
      <c r="M13" s="6">
        <v>10</v>
      </c>
      <c r="N13" s="6">
        <v>20</v>
      </c>
      <c r="O13" s="6" t="s">
        <v>178</v>
      </c>
      <c r="P13" s="6">
        <f t="shared" si="4"/>
        <v>240</v>
      </c>
      <c r="Q13" s="6">
        <v>15</v>
      </c>
      <c r="R13" s="6">
        <f t="shared" si="3"/>
        <v>3600</v>
      </c>
      <c r="S13" s="4">
        <f t="shared" si="2"/>
        <v>7200</v>
      </c>
      <c r="T13" s="6" t="s">
        <v>23</v>
      </c>
      <c r="U13" s="6" t="s">
        <v>139</v>
      </c>
    </row>
    <row r="14" spans="1:21" ht="25.5" x14ac:dyDescent="0.25">
      <c r="A14" s="7" t="s">
        <v>8</v>
      </c>
      <c r="B14" s="6" t="s">
        <v>128</v>
      </c>
      <c r="C14" s="6" t="s">
        <v>116</v>
      </c>
      <c r="D14" s="7" t="s">
        <v>97</v>
      </c>
      <c r="E14" s="7" t="s">
        <v>68</v>
      </c>
      <c r="F14" s="8" t="s">
        <v>118</v>
      </c>
      <c r="G14" s="7"/>
      <c r="H14" s="8" t="s">
        <v>7</v>
      </c>
      <c r="I14" s="6" t="s">
        <v>13</v>
      </c>
      <c r="J14" s="6" t="s">
        <v>10</v>
      </c>
      <c r="K14" s="6" t="s">
        <v>121</v>
      </c>
      <c r="L14" s="6">
        <v>1</v>
      </c>
      <c r="M14" s="6">
        <v>10</v>
      </c>
      <c r="N14" s="6">
        <v>20</v>
      </c>
      <c r="O14" s="6" t="s">
        <v>174</v>
      </c>
      <c r="P14" s="6">
        <f t="shared" si="4"/>
        <v>240</v>
      </c>
      <c r="Q14" s="6">
        <v>15</v>
      </c>
      <c r="R14" s="6">
        <f t="shared" si="3"/>
        <v>3600</v>
      </c>
      <c r="S14" s="4">
        <f t="shared" si="2"/>
        <v>7200</v>
      </c>
      <c r="T14" s="6" t="s">
        <v>24</v>
      </c>
      <c r="U14" s="6" t="s">
        <v>140</v>
      </c>
    </row>
    <row r="15" spans="1:21" ht="25.5" x14ac:dyDescent="0.25">
      <c r="A15" s="7" t="s">
        <v>8</v>
      </c>
      <c r="B15" s="6" t="s">
        <v>128</v>
      </c>
      <c r="C15" s="6" t="s">
        <v>116</v>
      </c>
      <c r="D15" s="7" t="s">
        <v>97</v>
      </c>
      <c r="E15" s="7" t="s">
        <v>83</v>
      </c>
      <c r="F15" s="8" t="s">
        <v>118</v>
      </c>
      <c r="G15" s="7"/>
      <c r="H15" s="8" t="s">
        <v>7</v>
      </c>
      <c r="I15" s="6" t="s">
        <v>13</v>
      </c>
      <c r="J15" s="6" t="s">
        <v>10</v>
      </c>
      <c r="K15" s="6" t="s">
        <v>121</v>
      </c>
      <c r="L15" s="6">
        <v>1</v>
      </c>
      <c r="M15" s="6">
        <v>10</v>
      </c>
      <c r="N15" s="6">
        <v>20</v>
      </c>
      <c r="O15" s="6" t="s">
        <v>174</v>
      </c>
      <c r="P15" s="6">
        <f>12*N15</f>
        <v>240</v>
      </c>
      <c r="Q15" s="6">
        <v>15</v>
      </c>
      <c r="R15" s="6">
        <f>P15*Q15</f>
        <v>3600</v>
      </c>
      <c r="S15" s="4">
        <f t="shared" si="2"/>
        <v>7200</v>
      </c>
      <c r="T15" s="6" t="s">
        <v>45</v>
      </c>
      <c r="U15" s="6" t="s">
        <v>159</v>
      </c>
    </row>
    <row r="16" spans="1:21" ht="25.5" x14ac:dyDescent="0.25">
      <c r="A16" s="7" t="s">
        <v>8</v>
      </c>
      <c r="B16" s="6" t="s">
        <v>128</v>
      </c>
      <c r="C16" s="6" t="s">
        <v>116</v>
      </c>
      <c r="D16" s="7" t="s">
        <v>98</v>
      </c>
      <c r="E16" s="7" t="s">
        <v>69</v>
      </c>
      <c r="F16" s="8" t="s">
        <v>118</v>
      </c>
      <c r="G16" s="7"/>
      <c r="H16" s="8" t="s">
        <v>7</v>
      </c>
      <c r="I16" s="6" t="s">
        <v>13</v>
      </c>
      <c r="J16" s="6" t="s">
        <v>10</v>
      </c>
      <c r="K16" s="6" t="s">
        <v>121</v>
      </c>
      <c r="L16" s="6">
        <v>1</v>
      </c>
      <c r="M16" s="6">
        <v>10</v>
      </c>
      <c r="N16" s="6">
        <v>20</v>
      </c>
      <c r="O16" s="6" t="s">
        <v>179</v>
      </c>
      <c r="P16" s="6">
        <f>10*N16</f>
        <v>200</v>
      </c>
      <c r="Q16" s="6">
        <v>15</v>
      </c>
      <c r="R16" s="6">
        <f t="shared" si="3"/>
        <v>3000</v>
      </c>
      <c r="S16" s="4">
        <f t="shared" si="2"/>
        <v>6000</v>
      </c>
      <c r="T16" s="6" t="s">
        <v>25</v>
      </c>
      <c r="U16" s="6" t="s">
        <v>141</v>
      </c>
    </row>
    <row r="17" spans="1:21" ht="25.5" x14ac:dyDescent="0.25">
      <c r="A17" s="7" t="s">
        <v>8</v>
      </c>
      <c r="B17" s="6" t="s">
        <v>128</v>
      </c>
      <c r="C17" s="6" t="s">
        <v>116</v>
      </c>
      <c r="D17" s="7" t="s">
        <v>99</v>
      </c>
      <c r="E17" s="7" t="s">
        <v>70</v>
      </c>
      <c r="F17" s="8" t="s">
        <v>118</v>
      </c>
      <c r="G17" s="7"/>
      <c r="H17" s="8" t="s">
        <v>7</v>
      </c>
      <c r="I17" s="6" t="s">
        <v>13</v>
      </c>
      <c r="J17" s="6" t="s">
        <v>10</v>
      </c>
      <c r="K17" s="6" t="s">
        <v>121</v>
      </c>
      <c r="L17" s="6">
        <v>1</v>
      </c>
      <c r="M17" s="6">
        <v>10</v>
      </c>
      <c r="N17" s="6">
        <v>20</v>
      </c>
      <c r="O17" s="6" t="s">
        <v>180</v>
      </c>
      <c r="P17" s="6">
        <f t="shared" si="4"/>
        <v>240</v>
      </c>
      <c r="Q17" s="6">
        <v>15</v>
      </c>
      <c r="R17" s="6">
        <f t="shared" si="3"/>
        <v>3600</v>
      </c>
      <c r="S17" s="4">
        <f t="shared" si="2"/>
        <v>7200</v>
      </c>
      <c r="T17" s="6" t="s">
        <v>26</v>
      </c>
      <c r="U17" s="6" t="s">
        <v>142</v>
      </c>
    </row>
    <row r="18" spans="1:21" ht="25.5" x14ac:dyDescent="0.25">
      <c r="A18" s="7" t="s">
        <v>8</v>
      </c>
      <c r="B18" s="6" t="s">
        <v>128</v>
      </c>
      <c r="C18" s="6" t="s">
        <v>116</v>
      </c>
      <c r="D18" s="7" t="s">
        <v>100</v>
      </c>
      <c r="E18" s="7" t="s">
        <v>71</v>
      </c>
      <c r="F18" s="8" t="s">
        <v>118</v>
      </c>
      <c r="G18" s="7"/>
      <c r="H18" s="8" t="s">
        <v>7</v>
      </c>
      <c r="I18" s="6" t="s">
        <v>13</v>
      </c>
      <c r="J18" s="6" t="s">
        <v>10</v>
      </c>
      <c r="K18" s="6" t="s">
        <v>121</v>
      </c>
      <c r="L18" s="6">
        <v>1</v>
      </c>
      <c r="M18" s="6">
        <v>10</v>
      </c>
      <c r="N18" s="6">
        <v>20</v>
      </c>
      <c r="O18" s="6" t="s">
        <v>124</v>
      </c>
      <c r="P18" s="6">
        <f t="shared" si="4"/>
        <v>240</v>
      </c>
      <c r="Q18" s="6">
        <v>15</v>
      </c>
      <c r="R18" s="6">
        <f t="shared" si="3"/>
        <v>3600</v>
      </c>
      <c r="S18" s="4">
        <f t="shared" si="2"/>
        <v>7200</v>
      </c>
      <c r="T18" s="6" t="s">
        <v>27</v>
      </c>
      <c r="U18" s="6" t="s">
        <v>143</v>
      </c>
    </row>
    <row r="19" spans="1:21" ht="25.5" x14ac:dyDescent="0.25">
      <c r="A19" s="7" t="s">
        <v>8</v>
      </c>
      <c r="B19" s="6" t="s">
        <v>128</v>
      </c>
      <c r="C19" s="6" t="s">
        <v>116</v>
      </c>
      <c r="D19" s="7" t="s">
        <v>192</v>
      </c>
      <c r="E19" s="7" t="s">
        <v>231</v>
      </c>
      <c r="F19" s="8" t="s">
        <v>118</v>
      </c>
      <c r="G19" s="7" t="s">
        <v>230</v>
      </c>
      <c r="H19" s="8" t="s">
        <v>7</v>
      </c>
      <c r="I19" s="6" t="s">
        <v>13</v>
      </c>
      <c r="J19" s="6" t="s">
        <v>10</v>
      </c>
      <c r="K19" s="6" t="s">
        <v>121</v>
      </c>
      <c r="L19" s="6">
        <v>1</v>
      </c>
      <c r="M19" s="6">
        <v>10</v>
      </c>
      <c r="N19" s="6">
        <v>20</v>
      </c>
      <c r="O19" s="6" t="s">
        <v>265</v>
      </c>
      <c r="P19" s="6">
        <f t="shared" si="4"/>
        <v>240</v>
      </c>
      <c r="Q19" s="6">
        <v>15</v>
      </c>
      <c r="R19" s="6">
        <f t="shared" si="3"/>
        <v>3600</v>
      </c>
      <c r="S19" s="4">
        <f t="shared" si="2"/>
        <v>7200</v>
      </c>
      <c r="T19" s="6" t="s">
        <v>28</v>
      </c>
      <c r="U19" s="6" t="s">
        <v>144</v>
      </c>
    </row>
    <row r="20" spans="1:21" ht="25.5" x14ac:dyDescent="0.25">
      <c r="A20" s="7" t="s">
        <v>8</v>
      </c>
      <c r="B20" s="6" t="s">
        <v>128</v>
      </c>
      <c r="C20" s="6" t="s">
        <v>116</v>
      </c>
      <c r="D20" s="7" t="s">
        <v>192</v>
      </c>
      <c r="E20" s="7" t="s">
        <v>231</v>
      </c>
      <c r="F20" s="8" t="s">
        <v>118</v>
      </c>
      <c r="G20" s="7" t="s">
        <v>232</v>
      </c>
      <c r="H20" s="8" t="s">
        <v>7</v>
      </c>
      <c r="I20" s="7" t="s">
        <v>264</v>
      </c>
      <c r="J20" s="6" t="s">
        <v>10</v>
      </c>
      <c r="K20" s="6" t="s">
        <v>121</v>
      </c>
      <c r="L20" s="6">
        <v>1</v>
      </c>
      <c r="M20" s="6">
        <v>10</v>
      </c>
      <c r="N20" s="6">
        <v>20</v>
      </c>
      <c r="O20" s="6" t="s">
        <v>124</v>
      </c>
      <c r="P20" s="6">
        <f t="shared" si="4"/>
        <v>240</v>
      </c>
      <c r="Q20" s="6">
        <v>15</v>
      </c>
      <c r="R20" s="6">
        <f t="shared" si="3"/>
        <v>3600</v>
      </c>
      <c r="S20" s="4">
        <f>0.5*R20*M20</f>
        <v>18000</v>
      </c>
      <c r="T20" s="6" t="s">
        <v>266</v>
      </c>
      <c r="U20" s="6" t="s">
        <v>144</v>
      </c>
    </row>
    <row r="21" spans="1:21" ht="25.5" x14ac:dyDescent="0.25">
      <c r="A21" s="7" t="s">
        <v>8</v>
      </c>
      <c r="B21" s="6" t="s">
        <v>128</v>
      </c>
      <c r="C21" s="6" t="s">
        <v>116</v>
      </c>
      <c r="D21" s="7" t="s">
        <v>192</v>
      </c>
      <c r="E21" s="7" t="s">
        <v>231</v>
      </c>
      <c r="F21" s="8" t="s">
        <v>118</v>
      </c>
      <c r="G21" s="7" t="s">
        <v>233</v>
      </c>
      <c r="H21" s="8" t="s">
        <v>7</v>
      </c>
      <c r="I21" s="7" t="s">
        <v>264</v>
      </c>
      <c r="J21" s="6" t="s">
        <v>10</v>
      </c>
      <c r="K21" s="6" t="s">
        <v>121</v>
      </c>
      <c r="L21" s="6">
        <v>1</v>
      </c>
      <c r="M21" s="6">
        <v>10</v>
      </c>
      <c r="N21" s="6">
        <v>20</v>
      </c>
      <c r="O21" s="6" t="s">
        <v>124</v>
      </c>
      <c r="P21" s="6">
        <f t="shared" si="4"/>
        <v>240</v>
      </c>
      <c r="Q21" s="6">
        <v>15</v>
      </c>
      <c r="R21" s="6">
        <f t="shared" si="3"/>
        <v>3600</v>
      </c>
      <c r="S21" s="4">
        <f>0.5*R21*M21</f>
        <v>18000</v>
      </c>
      <c r="T21" s="6" t="s">
        <v>267</v>
      </c>
      <c r="U21" s="6" t="s">
        <v>144</v>
      </c>
    </row>
    <row r="22" spans="1:21" ht="25.5" x14ac:dyDescent="0.25">
      <c r="A22" s="7" t="s">
        <v>8</v>
      </c>
      <c r="B22" s="6" t="s">
        <v>128</v>
      </c>
      <c r="C22" s="6" t="s">
        <v>116</v>
      </c>
      <c r="D22" s="7" t="s">
        <v>192</v>
      </c>
      <c r="E22" s="7" t="s">
        <v>231</v>
      </c>
      <c r="F22" s="8" t="s">
        <v>118</v>
      </c>
      <c r="G22" s="7" t="s">
        <v>234</v>
      </c>
      <c r="H22" s="8" t="s">
        <v>7</v>
      </c>
      <c r="I22" s="7" t="s">
        <v>13</v>
      </c>
      <c r="J22" s="6" t="s">
        <v>10</v>
      </c>
      <c r="K22" s="6" t="s">
        <v>121</v>
      </c>
      <c r="L22" s="6">
        <v>1</v>
      </c>
      <c r="M22" s="6">
        <v>10</v>
      </c>
      <c r="N22" s="6">
        <v>20</v>
      </c>
      <c r="O22" s="6" t="s">
        <v>265</v>
      </c>
      <c r="P22" s="6">
        <f t="shared" si="4"/>
        <v>240</v>
      </c>
      <c r="Q22" s="6">
        <v>15</v>
      </c>
      <c r="R22" s="6">
        <f t="shared" si="3"/>
        <v>3600</v>
      </c>
      <c r="S22" s="4">
        <f t="shared" ref="S22:S30" si="5">0.2*R22*M22</f>
        <v>7200</v>
      </c>
      <c r="T22" s="6" t="s">
        <v>268</v>
      </c>
      <c r="U22" s="6" t="s">
        <v>144</v>
      </c>
    </row>
    <row r="23" spans="1:21" ht="25.5" x14ac:dyDescent="0.25">
      <c r="A23" s="7" t="s">
        <v>8</v>
      </c>
      <c r="B23" s="6" t="s">
        <v>128</v>
      </c>
      <c r="C23" s="6" t="s">
        <v>116</v>
      </c>
      <c r="D23" s="7" t="s">
        <v>217</v>
      </c>
      <c r="E23" s="7" t="s">
        <v>72</v>
      </c>
      <c r="F23" s="8" t="s">
        <v>118</v>
      </c>
      <c r="G23" s="7"/>
      <c r="H23" s="8" t="s">
        <v>7</v>
      </c>
      <c r="I23" s="6" t="s">
        <v>13</v>
      </c>
      <c r="J23" s="6" t="s">
        <v>10</v>
      </c>
      <c r="K23" s="6" t="s">
        <v>121</v>
      </c>
      <c r="L23" s="6">
        <v>1</v>
      </c>
      <c r="M23" s="6">
        <v>10</v>
      </c>
      <c r="N23" s="6">
        <v>20</v>
      </c>
      <c r="O23" s="6" t="s">
        <v>181</v>
      </c>
      <c r="P23" s="6">
        <f t="shared" si="4"/>
        <v>240</v>
      </c>
      <c r="Q23" s="6">
        <v>15</v>
      </c>
      <c r="R23" s="6">
        <f t="shared" si="3"/>
        <v>3600</v>
      </c>
      <c r="S23" s="4">
        <f t="shared" si="5"/>
        <v>7200</v>
      </c>
      <c r="T23" s="6" t="s">
        <v>29</v>
      </c>
      <c r="U23" s="6" t="s">
        <v>145</v>
      </c>
    </row>
    <row r="24" spans="1:21" ht="25.5" x14ac:dyDescent="0.25">
      <c r="A24" s="7" t="s">
        <v>8</v>
      </c>
      <c r="B24" s="6" t="s">
        <v>128</v>
      </c>
      <c r="C24" s="6" t="s">
        <v>116</v>
      </c>
      <c r="D24" s="7" t="s">
        <v>218</v>
      </c>
      <c r="E24" s="7" t="s">
        <v>73</v>
      </c>
      <c r="F24" s="8" t="s">
        <v>118</v>
      </c>
      <c r="G24" s="7"/>
      <c r="H24" s="8" t="s">
        <v>7</v>
      </c>
      <c r="I24" s="6" t="s">
        <v>13</v>
      </c>
      <c r="J24" s="6" t="s">
        <v>10</v>
      </c>
      <c r="K24" s="6" t="s">
        <v>121</v>
      </c>
      <c r="L24" s="6">
        <v>1</v>
      </c>
      <c r="M24" s="6">
        <v>10</v>
      </c>
      <c r="N24" s="6">
        <v>20</v>
      </c>
      <c r="O24" s="6" t="s">
        <v>124</v>
      </c>
      <c r="P24" s="6">
        <f t="shared" si="4"/>
        <v>240</v>
      </c>
      <c r="Q24" s="6">
        <v>15</v>
      </c>
      <c r="R24" s="6">
        <f t="shared" si="3"/>
        <v>3600</v>
      </c>
      <c r="S24" s="4">
        <f t="shared" si="5"/>
        <v>7200</v>
      </c>
      <c r="T24" s="6" t="s">
        <v>30</v>
      </c>
      <c r="U24" s="6" t="s">
        <v>146</v>
      </c>
    </row>
    <row r="25" spans="1:21" ht="25.5" x14ac:dyDescent="0.25">
      <c r="A25" s="7" t="s">
        <v>8</v>
      </c>
      <c r="B25" s="6" t="s">
        <v>128</v>
      </c>
      <c r="C25" s="6" t="s">
        <v>116</v>
      </c>
      <c r="D25" s="7" t="s">
        <v>101</v>
      </c>
      <c r="E25" s="7" t="s">
        <v>74</v>
      </c>
      <c r="F25" s="8" t="s">
        <v>118</v>
      </c>
      <c r="G25" s="7"/>
      <c r="H25" s="8" t="s">
        <v>7</v>
      </c>
      <c r="I25" s="6" t="s">
        <v>13</v>
      </c>
      <c r="J25" s="6" t="s">
        <v>10</v>
      </c>
      <c r="K25" s="6" t="s">
        <v>121</v>
      </c>
      <c r="L25" s="6">
        <v>1</v>
      </c>
      <c r="M25" s="6">
        <v>10</v>
      </c>
      <c r="N25" s="6">
        <v>20</v>
      </c>
      <c r="O25" s="6" t="s">
        <v>182</v>
      </c>
      <c r="P25" s="6">
        <f>11*N25</f>
        <v>220</v>
      </c>
      <c r="Q25" s="6">
        <v>15</v>
      </c>
      <c r="R25" s="6">
        <f t="shared" si="3"/>
        <v>3300</v>
      </c>
      <c r="S25" s="4">
        <f t="shared" si="5"/>
        <v>6600</v>
      </c>
      <c r="T25" s="6" t="s">
        <v>31</v>
      </c>
      <c r="U25" s="6" t="s">
        <v>147</v>
      </c>
    </row>
    <row r="26" spans="1:21" ht="25.5" x14ac:dyDescent="0.25">
      <c r="A26" s="7" t="s">
        <v>8</v>
      </c>
      <c r="B26" s="6" t="s">
        <v>128</v>
      </c>
      <c r="C26" s="6" t="s">
        <v>116</v>
      </c>
      <c r="D26" s="7" t="s">
        <v>225</v>
      </c>
      <c r="E26" s="7" t="s">
        <v>183</v>
      </c>
      <c r="F26" s="8" t="s">
        <v>118</v>
      </c>
      <c r="G26" s="7"/>
      <c r="H26" s="8" t="s">
        <v>7</v>
      </c>
      <c r="I26" s="6" t="s">
        <v>13</v>
      </c>
      <c r="J26" s="6" t="s">
        <v>10</v>
      </c>
      <c r="K26" s="6" t="s">
        <v>121</v>
      </c>
      <c r="L26" s="6">
        <v>1</v>
      </c>
      <c r="M26" s="6">
        <v>10</v>
      </c>
      <c r="N26" s="6">
        <v>20</v>
      </c>
      <c r="O26" s="6" t="s">
        <v>182</v>
      </c>
      <c r="P26" s="6">
        <f t="shared" si="4"/>
        <v>240</v>
      </c>
      <c r="Q26" s="6">
        <v>15</v>
      </c>
      <c r="R26" s="6">
        <f t="shared" si="3"/>
        <v>3600</v>
      </c>
      <c r="S26" s="4">
        <f t="shared" si="5"/>
        <v>7200</v>
      </c>
      <c r="T26" s="6" t="s">
        <v>32</v>
      </c>
      <c r="U26" s="6" t="s">
        <v>148</v>
      </c>
    </row>
    <row r="27" spans="1:21" ht="25.5" x14ac:dyDescent="0.25">
      <c r="A27" s="7" t="s">
        <v>8</v>
      </c>
      <c r="B27" s="6" t="s">
        <v>128</v>
      </c>
      <c r="C27" s="6" t="s">
        <v>116</v>
      </c>
      <c r="D27" s="7" t="s">
        <v>219</v>
      </c>
      <c r="E27" s="7" t="s">
        <v>75</v>
      </c>
      <c r="F27" s="8" t="s">
        <v>118</v>
      </c>
      <c r="G27" s="7"/>
      <c r="H27" s="8" t="s">
        <v>7</v>
      </c>
      <c r="I27" s="6" t="s">
        <v>13</v>
      </c>
      <c r="J27" s="6" t="s">
        <v>10</v>
      </c>
      <c r="K27" s="6" t="s">
        <v>121</v>
      </c>
      <c r="L27" s="6">
        <v>1</v>
      </c>
      <c r="M27" s="6">
        <v>10</v>
      </c>
      <c r="N27" s="6">
        <v>20</v>
      </c>
      <c r="O27" s="6" t="s">
        <v>124</v>
      </c>
      <c r="P27" s="6">
        <f t="shared" si="4"/>
        <v>240</v>
      </c>
      <c r="Q27" s="6">
        <v>15</v>
      </c>
      <c r="R27" s="6">
        <f t="shared" si="3"/>
        <v>3600</v>
      </c>
      <c r="S27" s="4">
        <f t="shared" si="5"/>
        <v>7200</v>
      </c>
      <c r="T27" s="6" t="s">
        <v>33</v>
      </c>
      <c r="U27" s="6" t="s">
        <v>149</v>
      </c>
    </row>
    <row r="28" spans="1:21" ht="25.5" x14ac:dyDescent="0.25">
      <c r="A28" s="7" t="s">
        <v>8</v>
      </c>
      <c r="B28" s="6" t="s">
        <v>128</v>
      </c>
      <c r="C28" s="6" t="s">
        <v>116</v>
      </c>
      <c r="D28" s="7" t="s">
        <v>220</v>
      </c>
      <c r="E28" s="7" t="s">
        <v>76</v>
      </c>
      <c r="F28" s="8" t="s">
        <v>118</v>
      </c>
      <c r="G28" s="7"/>
      <c r="H28" s="8" t="s">
        <v>7</v>
      </c>
      <c r="I28" s="6" t="s">
        <v>13</v>
      </c>
      <c r="J28" s="6" t="s">
        <v>10</v>
      </c>
      <c r="K28" s="6" t="s">
        <v>121</v>
      </c>
      <c r="L28" s="6">
        <v>1</v>
      </c>
      <c r="M28" s="6">
        <v>10</v>
      </c>
      <c r="N28" s="6">
        <v>20</v>
      </c>
      <c r="O28" s="6" t="s">
        <v>124</v>
      </c>
      <c r="P28" s="6">
        <f t="shared" si="4"/>
        <v>240</v>
      </c>
      <c r="Q28" s="6">
        <v>15</v>
      </c>
      <c r="R28" s="6">
        <f t="shared" si="3"/>
        <v>3600</v>
      </c>
      <c r="S28" s="4">
        <f t="shared" si="5"/>
        <v>7200</v>
      </c>
      <c r="T28" s="6" t="s">
        <v>34</v>
      </c>
      <c r="U28" s="6" t="s">
        <v>150</v>
      </c>
    </row>
    <row r="29" spans="1:21" ht="25.5" x14ac:dyDescent="0.25">
      <c r="A29" s="7" t="s">
        <v>8</v>
      </c>
      <c r="B29" s="6" t="s">
        <v>128</v>
      </c>
      <c r="C29" s="6" t="s">
        <v>116</v>
      </c>
      <c r="D29" s="7" t="s">
        <v>221</v>
      </c>
      <c r="E29" s="7" t="s">
        <v>78</v>
      </c>
      <c r="F29" s="8" t="s">
        <v>118</v>
      </c>
      <c r="G29" s="7"/>
      <c r="H29" s="8" t="s">
        <v>7</v>
      </c>
      <c r="I29" s="6" t="s">
        <v>13</v>
      </c>
      <c r="J29" s="6" t="s">
        <v>10</v>
      </c>
      <c r="K29" s="6" t="s">
        <v>121</v>
      </c>
      <c r="L29" s="6">
        <v>1</v>
      </c>
      <c r="M29" s="6">
        <v>10</v>
      </c>
      <c r="N29" s="6">
        <v>20</v>
      </c>
      <c r="O29" s="6" t="s">
        <v>124</v>
      </c>
      <c r="P29" s="6">
        <f t="shared" si="4"/>
        <v>240</v>
      </c>
      <c r="Q29" s="6">
        <v>15</v>
      </c>
      <c r="R29" s="6">
        <f t="shared" si="3"/>
        <v>3600</v>
      </c>
      <c r="S29" s="4">
        <f t="shared" si="5"/>
        <v>7200</v>
      </c>
      <c r="T29" s="6" t="s">
        <v>36</v>
      </c>
      <c r="U29" s="6" t="s">
        <v>152</v>
      </c>
    </row>
    <row r="30" spans="1:21" ht="25.5" x14ac:dyDescent="0.25">
      <c r="A30" s="7" t="s">
        <v>8</v>
      </c>
      <c r="B30" s="6" t="s">
        <v>128</v>
      </c>
      <c r="C30" s="6" t="s">
        <v>116</v>
      </c>
      <c r="D30" s="7" t="s">
        <v>103</v>
      </c>
      <c r="E30" s="7" t="s">
        <v>235</v>
      </c>
      <c r="F30" s="8" t="s">
        <v>118</v>
      </c>
      <c r="G30" s="7"/>
      <c r="H30" s="8" t="s">
        <v>7</v>
      </c>
      <c r="I30" s="6" t="s">
        <v>13</v>
      </c>
      <c r="J30" s="6" t="s">
        <v>10</v>
      </c>
      <c r="K30" s="6" t="s">
        <v>121</v>
      </c>
      <c r="L30" s="6">
        <v>3</v>
      </c>
      <c r="M30" s="6">
        <v>10</v>
      </c>
      <c r="N30" s="6">
        <v>20</v>
      </c>
      <c r="O30" s="6" t="s">
        <v>124</v>
      </c>
      <c r="P30" s="6">
        <f t="shared" si="4"/>
        <v>240</v>
      </c>
      <c r="Q30" s="6">
        <v>15</v>
      </c>
      <c r="R30" s="6">
        <f t="shared" si="3"/>
        <v>3600</v>
      </c>
      <c r="S30" s="4">
        <f t="shared" si="5"/>
        <v>7200</v>
      </c>
      <c r="T30" s="6" t="s">
        <v>37</v>
      </c>
      <c r="U30" s="6" t="s">
        <v>153</v>
      </c>
    </row>
    <row r="31" spans="1:21" ht="25.5" x14ac:dyDescent="0.25">
      <c r="A31" s="7" t="s">
        <v>8</v>
      </c>
      <c r="B31" s="6" t="s">
        <v>128</v>
      </c>
      <c r="C31" s="6" t="s">
        <v>116</v>
      </c>
      <c r="D31" s="7" t="s">
        <v>103</v>
      </c>
      <c r="E31" s="7" t="s">
        <v>237</v>
      </c>
      <c r="F31" s="8" t="s">
        <v>118</v>
      </c>
      <c r="G31" s="7" t="s">
        <v>236</v>
      </c>
      <c r="H31" s="8" t="s">
        <v>7</v>
      </c>
      <c r="I31" s="7" t="s">
        <v>13</v>
      </c>
      <c r="J31" s="6" t="s">
        <v>10</v>
      </c>
      <c r="K31" s="6" t="s">
        <v>121</v>
      </c>
      <c r="L31" s="7">
        <v>1</v>
      </c>
      <c r="M31" s="6">
        <v>10</v>
      </c>
      <c r="N31" s="6">
        <v>20</v>
      </c>
      <c r="O31" s="6" t="s">
        <v>187</v>
      </c>
      <c r="P31" s="6">
        <f t="shared" si="4"/>
        <v>240</v>
      </c>
      <c r="Q31" s="6">
        <v>15</v>
      </c>
      <c r="R31" s="6">
        <f t="shared" si="3"/>
        <v>3600</v>
      </c>
      <c r="S31" s="4">
        <f>0.3*R31*M31</f>
        <v>10800</v>
      </c>
      <c r="T31" s="6" t="s">
        <v>269</v>
      </c>
      <c r="U31" s="6" t="s">
        <v>153</v>
      </c>
    </row>
    <row r="32" spans="1:21" ht="25.5" x14ac:dyDescent="0.25">
      <c r="A32" s="7" t="s">
        <v>8</v>
      </c>
      <c r="B32" s="6" t="s">
        <v>128</v>
      </c>
      <c r="C32" s="6" t="s">
        <v>116</v>
      </c>
      <c r="D32" s="7" t="s">
        <v>103</v>
      </c>
      <c r="E32" s="7" t="s">
        <v>237</v>
      </c>
      <c r="F32" s="8" t="s">
        <v>118</v>
      </c>
      <c r="G32" s="7" t="s">
        <v>238</v>
      </c>
      <c r="H32" s="8" t="s">
        <v>7</v>
      </c>
      <c r="I32" s="7" t="s">
        <v>13</v>
      </c>
      <c r="J32" s="6" t="s">
        <v>10</v>
      </c>
      <c r="K32" s="6" t="s">
        <v>121</v>
      </c>
      <c r="L32" s="7">
        <v>1</v>
      </c>
      <c r="M32" s="6">
        <v>10</v>
      </c>
      <c r="N32" s="6">
        <v>20</v>
      </c>
      <c r="O32" s="6" t="s">
        <v>187</v>
      </c>
      <c r="P32" s="6">
        <f t="shared" si="4"/>
        <v>240</v>
      </c>
      <c r="Q32" s="6">
        <v>15</v>
      </c>
      <c r="R32" s="6">
        <f t="shared" si="3"/>
        <v>3600</v>
      </c>
      <c r="S32" s="4">
        <f>0.2*R32*M32</f>
        <v>7200</v>
      </c>
      <c r="T32" s="6" t="s">
        <v>270</v>
      </c>
      <c r="U32" s="6" t="s">
        <v>153</v>
      </c>
    </row>
    <row r="33" spans="1:21" ht="25.5" x14ac:dyDescent="0.25">
      <c r="A33" s="7" t="s">
        <v>8</v>
      </c>
      <c r="B33" s="6" t="s">
        <v>128</v>
      </c>
      <c r="C33" s="6" t="s">
        <v>116</v>
      </c>
      <c r="D33" s="7" t="s">
        <v>103</v>
      </c>
      <c r="E33" s="7" t="s">
        <v>237</v>
      </c>
      <c r="F33" s="8" t="s">
        <v>118</v>
      </c>
      <c r="G33" s="7" t="s">
        <v>239</v>
      </c>
      <c r="H33" s="8" t="s">
        <v>7</v>
      </c>
      <c r="I33" s="7" t="s">
        <v>271</v>
      </c>
      <c r="J33" s="6" t="s">
        <v>10</v>
      </c>
      <c r="K33" s="6" t="s">
        <v>121</v>
      </c>
      <c r="L33" s="7">
        <v>1</v>
      </c>
      <c r="M33" s="6">
        <v>10</v>
      </c>
      <c r="N33" s="6">
        <v>20</v>
      </c>
      <c r="O33" s="6" t="s">
        <v>272</v>
      </c>
      <c r="P33" s="6">
        <f t="shared" si="4"/>
        <v>240</v>
      </c>
      <c r="Q33" s="6">
        <v>15</v>
      </c>
      <c r="R33" s="6">
        <f t="shared" si="3"/>
        <v>3600</v>
      </c>
      <c r="S33" s="4">
        <f>0.5*R33*M33</f>
        <v>18000</v>
      </c>
      <c r="T33" s="6" t="s">
        <v>273</v>
      </c>
      <c r="U33" s="6" t="s">
        <v>153</v>
      </c>
    </row>
    <row r="34" spans="1:21" ht="25.5" x14ac:dyDescent="0.25">
      <c r="A34" s="7" t="s">
        <v>8</v>
      </c>
      <c r="B34" s="6" t="s">
        <v>128</v>
      </c>
      <c r="C34" s="6" t="s">
        <v>116</v>
      </c>
      <c r="D34" s="7" t="s">
        <v>103</v>
      </c>
      <c r="E34" s="7" t="s">
        <v>237</v>
      </c>
      <c r="F34" s="8" t="s">
        <v>118</v>
      </c>
      <c r="G34" s="7" t="s">
        <v>240</v>
      </c>
      <c r="H34" s="8" t="s">
        <v>7</v>
      </c>
      <c r="I34" s="7" t="s">
        <v>274</v>
      </c>
      <c r="J34" s="6" t="s">
        <v>10</v>
      </c>
      <c r="K34" s="6" t="s">
        <v>121</v>
      </c>
      <c r="L34" s="7">
        <v>1</v>
      </c>
      <c r="M34" s="6">
        <v>10</v>
      </c>
      <c r="N34" s="6">
        <v>20</v>
      </c>
      <c r="O34" s="6" t="s">
        <v>187</v>
      </c>
      <c r="P34" s="6">
        <f t="shared" si="4"/>
        <v>240</v>
      </c>
      <c r="Q34" s="6">
        <v>15</v>
      </c>
      <c r="R34" s="6">
        <f t="shared" si="3"/>
        <v>3600</v>
      </c>
      <c r="S34" s="4">
        <f>0.7*R34*M34</f>
        <v>25200</v>
      </c>
      <c r="T34" s="6" t="s">
        <v>275</v>
      </c>
      <c r="U34" s="6" t="s">
        <v>153</v>
      </c>
    </row>
    <row r="35" spans="1:21" ht="25.5" x14ac:dyDescent="0.25">
      <c r="A35" s="7" t="s">
        <v>8</v>
      </c>
      <c r="B35" s="6" t="s">
        <v>128</v>
      </c>
      <c r="C35" s="6" t="s">
        <v>116</v>
      </c>
      <c r="D35" s="7" t="s">
        <v>104</v>
      </c>
      <c r="E35" s="7" t="s">
        <v>242</v>
      </c>
      <c r="F35" s="8" t="s">
        <v>118</v>
      </c>
      <c r="G35" s="7" t="s">
        <v>241</v>
      </c>
      <c r="H35" s="8" t="s">
        <v>7</v>
      </c>
      <c r="I35" s="6" t="s">
        <v>15</v>
      </c>
      <c r="J35" s="6" t="s">
        <v>10</v>
      </c>
      <c r="K35" s="6" t="s">
        <v>121</v>
      </c>
      <c r="L35" s="6">
        <v>1</v>
      </c>
      <c r="M35" s="6">
        <v>10</v>
      </c>
      <c r="N35" s="6">
        <v>20</v>
      </c>
      <c r="O35" s="6" t="s">
        <v>181</v>
      </c>
      <c r="P35" s="6">
        <f t="shared" si="4"/>
        <v>240</v>
      </c>
      <c r="Q35" s="6">
        <v>15</v>
      </c>
      <c r="R35" s="6">
        <f t="shared" si="3"/>
        <v>3600</v>
      </c>
      <c r="S35" s="4">
        <f t="shared" ref="S35:S46" si="6">0.2*R35*M35</f>
        <v>7200</v>
      </c>
      <c r="T35" s="6" t="s">
        <v>38</v>
      </c>
      <c r="U35" s="6" t="s">
        <v>154</v>
      </c>
    </row>
    <row r="36" spans="1:21" ht="25.5" x14ac:dyDescent="0.25">
      <c r="A36" s="7" t="s">
        <v>8</v>
      </c>
      <c r="B36" s="6" t="s">
        <v>128</v>
      </c>
      <c r="C36" s="6" t="s">
        <v>116</v>
      </c>
      <c r="D36" s="7" t="s">
        <v>277</v>
      </c>
      <c r="E36" s="7" t="s">
        <v>79</v>
      </c>
      <c r="F36" s="8" t="s">
        <v>118</v>
      </c>
      <c r="G36" s="7" t="s">
        <v>276</v>
      </c>
      <c r="H36" s="8" t="s">
        <v>7</v>
      </c>
      <c r="I36" s="6" t="s">
        <v>16</v>
      </c>
      <c r="J36" s="6" t="s">
        <v>10</v>
      </c>
      <c r="K36" s="6" t="s">
        <v>121</v>
      </c>
      <c r="L36" s="6">
        <v>1</v>
      </c>
      <c r="M36" s="6">
        <v>10</v>
      </c>
      <c r="N36" s="6">
        <v>20</v>
      </c>
      <c r="O36" s="6" t="s">
        <v>185</v>
      </c>
      <c r="P36" s="6">
        <f t="shared" si="4"/>
        <v>240</v>
      </c>
      <c r="Q36" s="6">
        <v>15</v>
      </c>
      <c r="R36" s="6">
        <f t="shared" si="3"/>
        <v>3600</v>
      </c>
      <c r="S36" s="4">
        <f t="shared" si="6"/>
        <v>7200</v>
      </c>
      <c r="T36" s="6" t="s">
        <v>39</v>
      </c>
      <c r="U36" s="6" t="s">
        <v>155</v>
      </c>
    </row>
    <row r="37" spans="1:21" ht="25.5" x14ac:dyDescent="0.25">
      <c r="A37" s="7" t="s">
        <v>8</v>
      </c>
      <c r="B37" s="6" t="s">
        <v>128</v>
      </c>
      <c r="C37" s="6" t="s">
        <v>116</v>
      </c>
      <c r="D37" s="7" t="s">
        <v>277</v>
      </c>
      <c r="E37" s="7" t="s">
        <v>80</v>
      </c>
      <c r="F37" s="8" t="s">
        <v>118</v>
      </c>
      <c r="G37" s="7" t="s">
        <v>229</v>
      </c>
      <c r="H37" s="8" t="s">
        <v>7</v>
      </c>
      <c r="I37" s="6" t="s">
        <v>13</v>
      </c>
      <c r="J37" s="6" t="s">
        <v>10</v>
      </c>
      <c r="K37" s="6" t="s">
        <v>121</v>
      </c>
      <c r="L37" s="6">
        <v>1</v>
      </c>
      <c r="M37" s="6">
        <v>10</v>
      </c>
      <c r="N37" s="6">
        <v>20</v>
      </c>
      <c r="O37" s="6" t="s">
        <v>181</v>
      </c>
      <c r="P37" s="6">
        <f t="shared" si="4"/>
        <v>240</v>
      </c>
      <c r="Q37" s="6">
        <v>15</v>
      </c>
      <c r="R37" s="6">
        <f t="shared" si="3"/>
        <v>3600</v>
      </c>
      <c r="S37" s="4">
        <f t="shared" si="6"/>
        <v>7200</v>
      </c>
      <c r="T37" s="6" t="s">
        <v>40</v>
      </c>
      <c r="U37" s="6" t="s">
        <v>155</v>
      </c>
    </row>
    <row r="38" spans="1:21" ht="25.5" x14ac:dyDescent="0.25">
      <c r="A38" s="7" t="s">
        <v>8</v>
      </c>
      <c r="B38" s="6" t="s">
        <v>128</v>
      </c>
      <c r="C38" s="6" t="s">
        <v>116</v>
      </c>
      <c r="D38" s="7" t="s">
        <v>277</v>
      </c>
      <c r="E38" s="7" t="s">
        <v>79</v>
      </c>
      <c r="F38" s="8" t="s">
        <v>118</v>
      </c>
      <c r="G38" s="7" t="s">
        <v>278</v>
      </c>
      <c r="H38" s="8" t="s">
        <v>7</v>
      </c>
      <c r="I38" s="6" t="s">
        <v>13</v>
      </c>
      <c r="J38" s="6" t="s">
        <v>10</v>
      </c>
      <c r="K38" s="6" t="s">
        <v>121</v>
      </c>
      <c r="L38" s="6">
        <v>1</v>
      </c>
      <c r="M38" s="6">
        <v>10</v>
      </c>
      <c r="N38" s="6">
        <v>20</v>
      </c>
      <c r="O38" s="6" t="s">
        <v>181</v>
      </c>
      <c r="P38" s="6">
        <f t="shared" si="4"/>
        <v>240</v>
      </c>
      <c r="Q38" s="6">
        <v>15</v>
      </c>
      <c r="R38" s="6">
        <f t="shared" si="3"/>
        <v>3600</v>
      </c>
      <c r="S38" s="4">
        <f t="shared" si="6"/>
        <v>7200</v>
      </c>
      <c r="T38" s="6" t="s">
        <v>41</v>
      </c>
      <c r="U38" s="6" t="s">
        <v>155</v>
      </c>
    </row>
    <row r="39" spans="1:21" ht="25.5" x14ac:dyDescent="0.25">
      <c r="A39" s="7" t="s">
        <v>8</v>
      </c>
      <c r="B39" s="6" t="s">
        <v>128</v>
      </c>
      <c r="C39" s="6" t="s">
        <v>116</v>
      </c>
      <c r="D39" s="7" t="s">
        <v>217</v>
      </c>
      <c r="E39" s="7" t="s">
        <v>81</v>
      </c>
      <c r="F39" s="8" t="s">
        <v>118</v>
      </c>
      <c r="G39" s="7"/>
      <c r="H39" s="8" t="s">
        <v>7</v>
      </c>
      <c r="I39" s="6" t="s">
        <v>13</v>
      </c>
      <c r="J39" s="6" t="s">
        <v>10</v>
      </c>
      <c r="K39" s="6" t="s">
        <v>121</v>
      </c>
      <c r="L39" s="6">
        <v>1</v>
      </c>
      <c r="M39" s="6">
        <v>10</v>
      </c>
      <c r="N39" s="6">
        <v>20</v>
      </c>
      <c r="O39" s="6" t="s">
        <v>124</v>
      </c>
      <c r="P39" s="6">
        <f t="shared" si="4"/>
        <v>240</v>
      </c>
      <c r="Q39" s="6">
        <v>15</v>
      </c>
      <c r="R39" s="6">
        <f t="shared" si="3"/>
        <v>3600</v>
      </c>
      <c r="S39" s="4">
        <f t="shared" si="6"/>
        <v>7200</v>
      </c>
      <c r="T39" s="6" t="s">
        <v>42</v>
      </c>
      <c r="U39" s="6" t="s">
        <v>156</v>
      </c>
    </row>
    <row r="40" spans="1:21" ht="25.5" x14ac:dyDescent="0.25">
      <c r="A40" s="7" t="s">
        <v>8</v>
      </c>
      <c r="B40" s="6" t="s">
        <v>128</v>
      </c>
      <c r="C40" s="6" t="s">
        <v>116</v>
      </c>
      <c r="D40" s="7" t="s">
        <v>218</v>
      </c>
      <c r="E40" s="7" t="s">
        <v>243</v>
      </c>
      <c r="F40" s="8" t="s">
        <v>118</v>
      </c>
      <c r="G40" s="7" t="s">
        <v>135</v>
      </c>
      <c r="H40" s="8" t="s">
        <v>7</v>
      </c>
      <c r="I40" s="6" t="s">
        <v>13</v>
      </c>
      <c r="J40" s="6" t="s">
        <v>10</v>
      </c>
      <c r="K40" s="6" t="s">
        <v>121</v>
      </c>
      <c r="L40" s="6">
        <v>1</v>
      </c>
      <c r="M40" s="6">
        <v>10</v>
      </c>
      <c r="N40" s="6">
        <v>20</v>
      </c>
      <c r="O40" s="6" t="s">
        <v>124</v>
      </c>
      <c r="P40" s="6">
        <f t="shared" si="4"/>
        <v>240</v>
      </c>
      <c r="Q40" s="6">
        <v>15</v>
      </c>
      <c r="R40" s="6">
        <f t="shared" si="3"/>
        <v>3600</v>
      </c>
      <c r="S40" s="4">
        <f t="shared" si="6"/>
        <v>7200</v>
      </c>
      <c r="T40" s="6" t="s">
        <v>44</v>
      </c>
      <c r="U40" s="6" t="s">
        <v>158</v>
      </c>
    </row>
    <row r="41" spans="1:21" ht="25.5" x14ac:dyDescent="0.25">
      <c r="A41" s="7" t="s">
        <v>8</v>
      </c>
      <c r="B41" s="6" t="s">
        <v>128</v>
      </c>
      <c r="C41" s="6" t="s">
        <v>116</v>
      </c>
      <c r="D41" s="7" t="s">
        <v>218</v>
      </c>
      <c r="E41" s="7" t="s">
        <v>244</v>
      </c>
      <c r="F41" s="8" t="s">
        <v>118</v>
      </c>
      <c r="G41" s="7" t="s">
        <v>134</v>
      </c>
      <c r="H41" s="8" t="s">
        <v>7</v>
      </c>
      <c r="I41" s="6" t="s">
        <v>13</v>
      </c>
      <c r="J41" s="6" t="s">
        <v>10</v>
      </c>
      <c r="K41" s="6" t="s">
        <v>121</v>
      </c>
      <c r="L41" s="6">
        <v>1</v>
      </c>
      <c r="M41" s="6">
        <v>10</v>
      </c>
      <c r="N41" s="6">
        <v>20</v>
      </c>
      <c r="O41" s="6" t="s">
        <v>124</v>
      </c>
      <c r="P41" s="6">
        <f t="shared" si="4"/>
        <v>240</v>
      </c>
      <c r="Q41" s="6">
        <v>15</v>
      </c>
      <c r="R41" s="6">
        <f t="shared" si="3"/>
        <v>3600</v>
      </c>
      <c r="S41" s="4">
        <f t="shared" si="6"/>
        <v>7200</v>
      </c>
      <c r="T41" s="6" t="s">
        <v>44</v>
      </c>
      <c r="U41" s="6" t="s">
        <v>158</v>
      </c>
    </row>
    <row r="42" spans="1:21" ht="25.5" x14ac:dyDescent="0.25">
      <c r="A42" s="7" t="s">
        <v>8</v>
      </c>
      <c r="B42" s="6" t="s">
        <v>128</v>
      </c>
      <c r="C42" s="6" t="s">
        <v>116</v>
      </c>
      <c r="D42" s="7" t="s">
        <v>209</v>
      </c>
      <c r="E42" s="7" t="s">
        <v>84</v>
      </c>
      <c r="F42" s="8" t="s">
        <v>118</v>
      </c>
      <c r="G42" s="7" t="s">
        <v>279</v>
      </c>
      <c r="H42" s="8" t="s">
        <v>7</v>
      </c>
      <c r="I42" s="6" t="s">
        <v>13</v>
      </c>
      <c r="J42" s="6" t="s">
        <v>10</v>
      </c>
      <c r="K42" s="6" t="s">
        <v>121</v>
      </c>
      <c r="L42" s="6">
        <v>1</v>
      </c>
      <c r="M42" s="6">
        <v>10</v>
      </c>
      <c r="N42" s="6">
        <v>20</v>
      </c>
      <c r="O42" s="6" t="s">
        <v>124</v>
      </c>
      <c r="P42" s="6">
        <f t="shared" si="4"/>
        <v>240</v>
      </c>
      <c r="Q42" s="6">
        <v>15</v>
      </c>
      <c r="R42" s="6">
        <f t="shared" si="3"/>
        <v>3600</v>
      </c>
      <c r="S42" s="4">
        <f t="shared" si="6"/>
        <v>7200</v>
      </c>
      <c r="T42" s="6" t="s">
        <v>46</v>
      </c>
      <c r="U42" s="6" t="s">
        <v>160</v>
      </c>
    </row>
    <row r="43" spans="1:21" ht="25.5" x14ac:dyDescent="0.25">
      <c r="A43" s="7" t="s">
        <v>8</v>
      </c>
      <c r="B43" s="6" t="s">
        <v>128</v>
      </c>
      <c r="C43" s="6" t="s">
        <v>116</v>
      </c>
      <c r="D43" s="7" t="s">
        <v>209</v>
      </c>
      <c r="E43" s="7" t="s">
        <v>84</v>
      </c>
      <c r="F43" s="8" t="s">
        <v>118</v>
      </c>
      <c r="G43" s="7" t="s">
        <v>280</v>
      </c>
      <c r="H43" s="8" t="s">
        <v>7</v>
      </c>
      <c r="I43" s="6" t="s">
        <v>13</v>
      </c>
      <c r="J43" s="6" t="s">
        <v>10</v>
      </c>
      <c r="K43" s="6" t="s">
        <v>121</v>
      </c>
      <c r="L43" s="6">
        <v>1</v>
      </c>
      <c r="M43" s="6">
        <v>10</v>
      </c>
      <c r="N43" s="6">
        <v>20</v>
      </c>
      <c r="O43" s="6" t="s">
        <v>124</v>
      </c>
      <c r="P43" s="6">
        <f t="shared" si="4"/>
        <v>240</v>
      </c>
      <c r="Q43" s="6">
        <v>15</v>
      </c>
      <c r="R43" s="6">
        <f t="shared" si="3"/>
        <v>3600</v>
      </c>
      <c r="S43" s="4">
        <f t="shared" si="6"/>
        <v>7200</v>
      </c>
      <c r="T43" s="6" t="s">
        <v>47</v>
      </c>
      <c r="U43" s="6" t="s">
        <v>160</v>
      </c>
    </row>
    <row r="44" spans="1:21" ht="25.5" x14ac:dyDescent="0.25">
      <c r="A44" s="7" t="s">
        <v>8</v>
      </c>
      <c r="B44" s="6" t="s">
        <v>128</v>
      </c>
      <c r="C44" s="6" t="s">
        <v>116</v>
      </c>
      <c r="D44" s="7" t="s">
        <v>209</v>
      </c>
      <c r="E44" s="7" t="s">
        <v>84</v>
      </c>
      <c r="F44" s="8" t="s">
        <v>118</v>
      </c>
      <c r="G44" s="7" t="s">
        <v>281</v>
      </c>
      <c r="H44" s="8" t="s">
        <v>7</v>
      </c>
      <c r="I44" s="6" t="s">
        <v>13</v>
      </c>
      <c r="J44" s="6" t="s">
        <v>10</v>
      </c>
      <c r="K44" s="6" t="s">
        <v>121</v>
      </c>
      <c r="L44" s="6">
        <v>1</v>
      </c>
      <c r="M44" s="6">
        <v>10</v>
      </c>
      <c r="N44" s="6">
        <v>20</v>
      </c>
      <c r="O44" s="6" t="s">
        <v>124</v>
      </c>
      <c r="P44" s="6">
        <f t="shared" si="4"/>
        <v>240</v>
      </c>
      <c r="Q44" s="6">
        <v>15</v>
      </c>
      <c r="R44" s="6">
        <f t="shared" si="3"/>
        <v>3600</v>
      </c>
      <c r="S44" s="4">
        <f t="shared" si="6"/>
        <v>7200</v>
      </c>
      <c r="T44" s="6" t="s">
        <v>48</v>
      </c>
      <c r="U44" s="6" t="s">
        <v>160</v>
      </c>
    </row>
    <row r="45" spans="1:21" ht="25.5" x14ac:dyDescent="0.25">
      <c r="A45" s="7" t="s">
        <v>8</v>
      </c>
      <c r="B45" s="6" t="s">
        <v>128</v>
      </c>
      <c r="C45" s="6" t="s">
        <v>116</v>
      </c>
      <c r="D45" s="7" t="s">
        <v>209</v>
      </c>
      <c r="E45" s="7" t="s">
        <v>84</v>
      </c>
      <c r="F45" s="8" t="s">
        <v>118</v>
      </c>
      <c r="G45" s="7" t="s">
        <v>282</v>
      </c>
      <c r="H45" s="8" t="s">
        <v>7</v>
      </c>
      <c r="I45" s="6" t="s">
        <v>13</v>
      </c>
      <c r="J45" s="6" t="s">
        <v>10</v>
      </c>
      <c r="K45" s="6" t="s">
        <v>121</v>
      </c>
      <c r="L45" s="6">
        <v>1</v>
      </c>
      <c r="M45" s="6">
        <v>10</v>
      </c>
      <c r="N45" s="6">
        <v>20</v>
      </c>
      <c r="O45" s="6" t="s">
        <v>124</v>
      </c>
      <c r="P45" s="6">
        <f t="shared" si="4"/>
        <v>240</v>
      </c>
      <c r="Q45" s="6">
        <v>15</v>
      </c>
      <c r="R45" s="6">
        <f t="shared" si="3"/>
        <v>3600</v>
      </c>
      <c r="S45" s="4">
        <f t="shared" si="6"/>
        <v>7200</v>
      </c>
      <c r="T45" s="6" t="s">
        <v>49</v>
      </c>
      <c r="U45" s="6" t="s">
        <v>160</v>
      </c>
    </row>
    <row r="46" spans="1:21" ht="25.5" x14ac:dyDescent="0.25">
      <c r="A46" s="7" t="s">
        <v>8</v>
      </c>
      <c r="B46" s="6" t="s">
        <v>128</v>
      </c>
      <c r="C46" s="6" t="s">
        <v>116</v>
      </c>
      <c r="D46" s="7" t="s">
        <v>209</v>
      </c>
      <c r="E46" s="7" t="s">
        <v>84</v>
      </c>
      <c r="F46" s="8" t="s">
        <v>118</v>
      </c>
      <c r="G46" s="7" t="s">
        <v>283</v>
      </c>
      <c r="H46" s="8" t="s">
        <v>7</v>
      </c>
      <c r="I46" s="6" t="s">
        <v>13</v>
      </c>
      <c r="J46" s="6" t="s">
        <v>10</v>
      </c>
      <c r="K46" s="6" t="s">
        <v>121</v>
      </c>
      <c r="L46" s="6">
        <v>1</v>
      </c>
      <c r="M46" s="6">
        <v>10</v>
      </c>
      <c r="N46" s="6">
        <v>20</v>
      </c>
      <c r="O46" s="6" t="s">
        <v>124</v>
      </c>
      <c r="P46" s="6">
        <f t="shared" si="4"/>
        <v>240</v>
      </c>
      <c r="Q46" s="6">
        <v>15</v>
      </c>
      <c r="R46" s="6">
        <f t="shared" si="3"/>
        <v>3600</v>
      </c>
      <c r="S46" s="4">
        <f t="shared" si="6"/>
        <v>7200</v>
      </c>
      <c r="T46" s="6" t="s">
        <v>50</v>
      </c>
      <c r="U46" s="6" t="s">
        <v>160</v>
      </c>
    </row>
    <row r="47" spans="1:21" ht="25.5" x14ac:dyDescent="0.25">
      <c r="A47" s="7" t="s">
        <v>8</v>
      </c>
      <c r="B47" s="6" t="s">
        <v>128</v>
      </c>
      <c r="C47" s="6" t="s">
        <v>116</v>
      </c>
      <c r="D47" s="7" t="s">
        <v>209</v>
      </c>
      <c r="E47" s="7" t="s">
        <v>84</v>
      </c>
      <c r="F47" s="8" t="s">
        <v>118</v>
      </c>
      <c r="G47" s="7" t="s">
        <v>245</v>
      </c>
      <c r="H47" s="8" t="s">
        <v>7</v>
      </c>
      <c r="I47" s="7" t="s">
        <v>284</v>
      </c>
      <c r="J47" s="6" t="s">
        <v>10</v>
      </c>
      <c r="K47" s="6" t="s">
        <v>121</v>
      </c>
      <c r="L47" s="6">
        <v>1</v>
      </c>
      <c r="M47" s="6">
        <v>10</v>
      </c>
      <c r="N47" s="6">
        <v>20</v>
      </c>
      <c r="O47" s="6" t="s">
        <v>124</v>
      </c>
      <c r="P47" s="6">
        <f t="shared" si="4"/>
        <v>240</v>
      </c>
      <c r="Q47" s="6">
        <v>15</v>
      </c>
      <c r="R47" s="6">
        <f t="shared" si="3"/>
        <v>3600</v>
      </c>
      <c r="S47" s="4">
        <f>0.5*R47*M47</f>
        <v>18000</v>
      </c>
      <c r="T47" s="6" t="s">
        <v>285</v>
      </c>
      <c r="U47" s="6" t="s">
        <v>160</v>
      </c>
    </row>
    <row r="48" spans="1:21" ht="25.5" x14ac:dyDescent="0.25">
      <c r="A48" s="7" t="s">
        <v>8</v>
      </c>
      <c r="B48" s="6" t="s">
        <v>128</v>
      </c>
      <c r="C48" s="6" t="s">
        <v>116</v>
      </c>
      <c r="D48" s="7" t="s">
        <v>209</v>
      </c>
      <c r="E48" s="7" t="s">
        <v>84</v>
      </c>
      <c r="F48" s="8" t="s">
        <v>118</v>
      </c>
      <c r="G48" s="7" t="s">
        <v>246</v>
      </c>
      <c r="H48" s="8" t="s">
        <v>7</v>
      </c>
      <c r="I48" s="7" t="s">
        <v>13</v>
      </c>
      <c r="J48" s="6" t="s">
        <v>10</v>
      </c>
      <c r="K48" s="6" t="s">
        <v>121</v>
      </c>
      <c r="L48" s="6">
        <v>1</v>
      </c>
      <c r="M48" s="6">
        <v>10</v>
      </c>
      <c r="N48" s="6">
        <v>20</v>
      </c>
      <c r="O48" s="6" t="s">
        <v>124</v>
      </c>
      <c r="P48" s="6">
        <f t="shared" si="4"/>
        <v>240</v>
      </c>
      <c r="Q48" s="6">
        <v>15</v>
      </c>
      <c r="R48" s="6">
        <f t="shared" si="3"/>
        <v>3600</v>
      </c>
      <c r="S48" s="4">
        <f t="shared" ref="S48:S59" si="7">0.2*R48*M48</f>
        <v>7200</v>
      </c>
      <c r="T48" s="6" t="s">
        <v>286</v>
      </c>
      <c r="U48" s="6" t="s">
        <v>160</v>
      </c>
    </row>
    <row r="49" spans="1:21" ht="25.5" x14ac:dyDescent="0.25">
      <c r="A49" s="7" t="s">
        <v>8</v>
      </c>
      <c r="B49" s="6" t="s">
        <v>128</v>
      </c>
      <c r="C49" s="6" t="s">
        <v>116</v>
      </c>
      <c r="D49" s="7" t="s">
        <v>209</v>
      </c>
      <c r="E49" s="7" t="s">
        <v>84</v>
      </c>
      <c r="F49" s="8" t="s">
        <v>118</v>
      </c>
      <c r="G49" s="7" t="s">
        <v>247</v>
      </c>
      <c r="H49" s="8" t="s">
        <v>7</v>
      </c>
      <c r="I49" s="7" t="s">
        <v>13</v>
      </c>
      <c r="J49" s="6" t="s">
        <v>10</v>
      </c>
      <c r="K49" s="6" t="s">
        <v>121</v>
      </c>
      <c r="L49" s="6">
        <v>1</v>
      </c>
      <c r="M49" s="6">
        <v>10</v>
      </c>
      <c r="N49" s="6">
        <v>20</v>
      </c>
      <c r="O49" s="6" t="s">
        <v>124</v>
      </c>
      <c r="P49" s="6">
        <f t="shared" si="4"/>
        <v>240</v>
      </c>
      <c r="Q49" s="6">
        <v>15</v>
      </c>
      <c r="R49" s="6">
        <f t="shared" si="3"/>
        <v>3600</v>
      </c>
      <c r="S49" s="4">
        <f t="shared" si="7"/>
        <v>7200</v>
      </c>
      <c r="T49" s="6" t="s">
        <v>287</v>
      </c>
      <c r="U49" s="6" t="s">
        <v>160</v>
      </c>
    </row>
    <row r="50" spans="1:21" ht="25.5" x14ac:dyDescent="0.25">
      <c r="A50" s="7" t="s">
        <v>8</v>
      </c>
      <c r="B50" s="6" t="s">
        <v>128</v>
      </c>
      <c r="C50" s="6" t="s">
        <v>116</v>
      </c>
      <c r="D50" s="7" t="s">
        <v>218</v>
      </c>
      <c r="E50" s="7" t="s">
        <v>85</v>
      </c>
      <c r="F50" s="8" t="s">
        <v>118</v>
      </c>
      <c r="G50" s="7"/>
      <c r="H50" s="8" t="s">
        <v>7</v>
      </c>
      <c r="I50" s="6" t="s">
        <v>13</v>
      </c>
      <c r="J50" s="6" t="s">
        <v>10</v>
      </c>
      <c r="K50" s="6" t="s">
        <v>121</v>
      </c>
      <c r="L50" s="6">
        <v>1</v>
      </c>
      <c r="M50" s="6">
        <v>10</v>
      </c>
      <c r="N50" s="6">
        <v>20</v>
      </c>
      <c r="O50" s="6" t="s">
        <v>124</v>
      </c>
      <c r="P50" s="6">
        <f t="shared" si="4"/>
        <v>240</v>
      </c>
      <c r="Q50" s="6">
        <v>15</v>
      </c>
      <c r="R50" s="6">
        <f t="shared" si="3"/>
        <v>3600</v>
      </c>
      <c r="S50" s="4">
        <f t="shared" si="7"/>
        <v>7200</v>
      </c>
      <c r="T50" s="6" t="s">
        <v>51</v>
      </c>
      <c r="U50" s="6" t="s">
        <v>161</v>
      </c>
    </row>
    <row r="51" spans="1:21" ht="25.5" x14ac:dyDescent="0.25">
      <c r="A51" s="7" t="s">
        <v>8</v>
      </c>
      <c r="B51" s="6" t="s">
        <v>128</v>
      </c>
      <c r="C51" s="6" t="s">
        <v>116</v>
      </c>
      <c r="D51" s="7" t="s">
        <v>105</v>
      </c>
      <c r="E51" s="7" t="s">
        <v>87</v>
      </c>
      <c r="F51" s="8" t="s">
        <v>118</v>
      </c>
      <c r="G51" s="7"/>
      <c r="H51" s="8" t="s">
        <v>7</v>
      </c>
      <c r="I51" s="6" t="s">
        <v>17</v>
      </c>
      <c r="J51" s="6" t="s">
        <v>10</v>
      </c>
      <c r="K51" s="6" t="s">
        <v>121</v>
      </c>
      <c r="L51" s="6">
        <v>1</v>
      </c>
      <c r="M51" s="6">
        <v>10</v>
      </c>
      <c r="N51" s="6">
        <v>20</v>
      </c>
      <c r="O51" s="6" t="s">
        <v>124</v>
      </c>
      <c r="P51" s="6">
        <f t="shared" si="4"/>
        <v>240</v>
      </c>
      <c r="Q51" s="6">
        <v>15</v>
      </c>
      <c r="R51" s="6">
        <f t="shared" si="3"/>
        <v>3600</v>
      </c>
      <c r="S51" s="4">
        <f t="shared" si="7"/>
        <v>7200</v>
      </c>
      <c r="T51" s="6" t="s">
        <v>53</v>
      </c>
      <c r="U51" s="6" t="s">
        <v>163</v>
      </c>
    </row>
    <row r="52" spans="1:21" ht="25.5" x14ac:dyDescent="0.25">
      <c r="A52" s="7" t="s">
        <v>8</v>
      </c>
      <c r="B52" s="6" t="s">
        <v>128</v>
      </c>
      <c r="C52" s="6" t="s">
        <v>116</v>
      </c>
      <c r="D52" s="7" t="s">
        <v>226</v>
      </c>
      <c r="E52" s="7" t="s">
        <v>88</v>
      </c>
      <c r="F52" s="8" t="s">
        <v>118</v>
      </c>
      <c r="G52" s="7"/>
      <c r="H52" s="8" t="s">
        <v>7</v>
      </c>
      <c r="I52" s="6" t="s">
        <v>13</v>
      </c>
      <c r="J52" s="6" t="s">
        <v>10</v>
      </c>
      <c r="K52" s="6" t="s">
        <v>121</v>
      </c>
      <c r="L52" s="6">
        <v>1</v>
      </c>
      <c r="M52" s="6">
        <v>10</v>
      </c>
      <c r="N52" s="6">
        <v>20</v>
      </c>
      <c r="O52" s="6" t="s">
        <v>182</v>
      </c>
      <c r="P52" s="6">
        <f>11*N52</f>
        <v>220</v>
      </c>
      <c r="Q52" s="6">
        <v>15</v>
      </c>
      <c r="R52" s="6">
        <f t="shared" si="3"/>
        <v>3300</v>
      </c>
      <c r="S52" s="4">
        <f t="shared" si="7"/>
        <v>6600</v>
      </c>
      <c r="T52" s="6" t="s">
        <v>54</v>
      </c>
      <c r="U52" s="6" t="s">
        <v>164</v>
      </c>
    </row>
    <row r="53" spans="1:21" ht="25.5" x14ac:dyDescent="0.25">
      <c r="A53" s="7" t="s">
        <v>8</v>
      </c>
      <c r="B53" s="6" t="s">
        <v>128</v>
      </c>
      <c r="C53" s="6" t="s">
        <v>116</v>
      </c>
      <c r="D53" s="7" t="s">
        <v>222</v>
      </c>
      <c r="E53" s="7" t="s">
        <v>249</v>
      </c>
      <c r="F53" s="8" t="s">
        <v>118</v>
      </c>
      <c r="G53" s="7" t="s">
        <v>248</v>
      </c>
      <c r="H53" s="8" t="s">
        <v>7</v>
      </c>
      <c r="I53" s="6" t="s">
        <v>13</v>
      </c>
      <c r="J53" s="6" t="s">
        <v>10</v>
      </c>
      <c r="K53" s="6" t="s">
        <v>121</v>
      </c>
      <c r="L53" s="6">
        <v>1</v>
      </c>
      <c r="M53" s="6">
        <v>10</v>
      </c>
      <c r="N53" s="6">
        <v>20</v>
      </c>
      <c r="O53" s="6" t="s">
        <v>124</v>
      </c>
      <c r="P53" s="6">
        <f t="shared" si="4"/>
        <v>240</v>
      </c>
      <c r="Q53" s="6">
        <v>15</v>
      </c>
      <c r="R53" s="6">
        <f t="shared" si="3"/>
        <v>3600</v>
      </c>
      <c r="S53" s="4">
        <f t="shared" si="7"/>
        <v>7200</v>
      </c>
      <c r="T53" s="6" t="s">
        <v>56</v>
      </c>
      <c r="U53" s="6" t="s">
        <v>166</v>
      </c>
    </row>
    <row r="54" spans="1:21" ht="25.5" x14ac:dyDescent="0.25">
      <c r="A54" s="7" t="s">
        <v>8</v>
      </c>
      <c r="B54" s="6" t="s">
        <v>128</v>
      </c>
      <c r="C54" s="6" t="s">
        <v>116</v>
      </c>
      <c r="D54" s="7" t="s">
        <v>212</v>
      </c>
      <c r="E54" s="7" t="s">
        <v>249</v>
      </c>
      <c r="F54" s="8" t="s">
        <v>118</v>
      </c>
      <c r="G54" s="7" t="s">
        <v>250</v>
      </c>
      <c r="H54" s="8" t="s">
        <v>7</v>
      </c>
      <c r="I54" s="6" t="s">
        <v>13</v>
      </c>
      <c r="J54" s="6" t="s">
        <v>10</v>
      </c>
      <c r="K54" s="6" t="s">
        <v>121</v>
      </c>
      <c r="L54" s="6">
        <v>1</v>
      </c>
      <c r="M54" s="6">
        <v>10</v>
      </c>
      <c r="N54" s="6">
        <v>20</v>
      </c>
      <c r="O54" s="6" t="s">
        <v>124</v>
      </c>
      <c r="P54" s="6">
        <f t="shared" si="4"/>
        <v>240</v>
      </c>
      <c r="Q54" s="6">
        <v>15</v>
      </c>
      <c r="R54" s="6">
        <f t="shared" si="3"/>
        <v>3600</v>
      </c>
      <c r="S54" s="4">
        <f t="shared" si="7"/>
        <v>7200</v>
      </c>
      <c r="T54" s="6" t="s">
        <v>57</v>
      </c>
      <c r="U54" s="6" t="s">
        <v>166</v>
      </c>
    </row>
    <row r="55" spans="1:21" ht="25.5" x14ac:dyDescent="0.25">
      <c r="A55" s="7" t="s">
        <v>8</v>
      </c>
      <c r="B55" s="6" t="s">
        <v>128</v>
      </c>
      <c r="C55" s="6" t="s">
        <v>116</v>
      </c>
      <c r="D55" s="7" t="s">
        <v>212</v>
      </c>
      <c r="E55" s="7" t="s">
        <v>251</v>
      </c>
      <c r="F55" s="8" t="s">
        <v>118</v>
      </c>
      <c r="G55" s="7" t="s">
        <v>252</v>
      </c>
      <c r="H55" s="8" t="s">
        <v>7</v>
      </c>
      <c r="I55" s="6" t="s">
        <v>13</v>
      </c>
      <c r="J55" s="6" t="s">
        <v>10</v>
      </c>
      <c r="K55" s="6" t="s">
        <v>121</v>
      </c>
      <c r="L55" s="6">
        <v>1</v>
      </c>
      <c r="M55" s="6">
        <v>10</v>
      </c>
      <c r="N55" s="6">
        <v>20</v>
      </c>
      <c r="O55" s="6" t="s">
        <v>124</v>
      </c>
      <c r="P55" s="6">
        <f t="shared" si="4"/>
        <v>240</v>
      </c>
      <c r="Q55" s="6">
        <v>15</v>
      </c>
      <c r="R55" s="6">
        <f t="shared" si="3"/>
        <v>3600</v>
      </c>
      <c r="S55" s="4">
        <f t="shared" si="7"/>
        <v>7200</v>
      </c>
      <c r="T55" s="6" t="s">
        <v>58</v>
      </c>
      <c r="U55" s="6" t="s">
        <v>166</v>
      </c>
    </row>
    <row r="56" spans="1:21" ht="25.5" x14ac:dyDescent="0.25">
      <c r="A56" s="7" t="s">
        <v>8</v>
      </c>
      <c r="B56" s="6" t="s">
        <v>128</v>
      </c>
      <c r="C56" s="6" t="s">
        <v>116</v>
      </c>
      <c r="D56" s="7" t="s">
        <v>212</v>
      </c>
      <c r="E56" s="7" t="s">
        <v>249</v>
      </c>
      <c r="F56" s="8" t="s">
        <v>118</v>
      </c>
      <c r="G56" s="7" t="s">
        <v>253</v>
      </c>
      <c r="H56" s="8" t="s">
        <v>7</v>
      </c>
      <c r="I56" s="6" t="s">
        <v>13</v>
      </c>
      <c r="J56" s="6" t="s">
        <v>10</v>
      </c>
      <c r="K56" s="6" t="s">
        <v>121</v>
      </c>
      <c r="L56" s="6">
        <v>1</v>
      </c>
      <c r="M56" s="6">
        <v>10</v>
      </c>
      <c r="N56" s="6">
        <v>20</v>
      </c>
      <c r="O56" s="6" t="s">
        <v>124</v>
      </c>
      <c r="P56" s="6">
        <f t="shared" si="4"/>
        <v>240</v>
      </c>
      <c r="Q56" s="6">
        <v>15</v>
      </c>
      <c r="R56" s="6">
        <f t="shared" si="3"/>
        <v>3600</v>
      </c>
      <c r="S56" s="4">
        <f t="shared" si="7"/>
        <v>7200</v>
      </c>
      <c r="T56" s="6" t="s">
        <v>288</v>
      </c>
      <c r="U56" s="6" t="s">
        <v>166</v>
      </c>
    </row>
    <row r="57" spans="1:21" ht="38.25" x14ac:dyDescent="0.25">
      <c r="A57" s="7" t="s">
        <v>8</v>
      </c>
      <c r="B57" s="6" t="s">
        <v>128</v>
      </c>
      <c r="C57" s="6" t="s">
        <v>116</v>
      </c>
      <c r="D57" s="7" t="s">
        <v>212</v>
      </c>
      <c r="E57" s="7" t="s">
        <v>249</v>
      </c>
      <c r="F57" s="8" t="s">
        <v>118</v>
      </c>
      <c r="G57" s="7" t="s">
        <v>254</v>
      </c>
      <c r="H57" s="8" t="s">
        <v>7</v>
      </c>
      <c r="I57" s="7" t="s">
        <v>13</v>
      </c>
      <c r="J57" s="6" t="s">
        <v>10</v>
      </c>
      <c r="K57" s="6" t="s">
        <v>121</v>
      </c>
      <c r="L57" s="6">
        <v>1</v>
      </c>
      <c r="M57" s="6">
        <v>10</v>
      </c>
      <c r="N57" s="6">
        <v>20</v>
      </c>
      <c r="O57" s="6" t="s">
        <v>124</v>
      </c>
      <c r="P57" s="6">
        <f t="shared" si="4"/>
        <v>240</v>
      </c>
      <c r="Q57" s="6">
        <v>15</v>
      </c>
      <c r="R57" s="6">
        <f t="shared" si="3"/>
        <v>3600</v>
      </c>
      <c r="S57" s="4">
        <f t="shared" si="7"/>
        <v>7200</v>
      </c>
      <c r="T57" s="6" t="s">
        <v>289</v>
      </c>
      <c r="U57" s="6" t="s">
        <v>166</v>
      </c>
    </row>
    <row r="58" spans="1:21" ht="25.5" x14ac:dyDescent="0.25">
      <c r="A58" s="7" t="s">
        <v>8</v>
      </c>
      <c r="B58" s="6" t="s">
        <v>128</v>
      </c>
      <c r="C58" s="6" t="s">
        <v>116</v>
      </c>
      <c r="D58" s="7" t="s">
        <v>217</v>
      </c>
      <c r="E58" s="7" t="s">
        <v>90</v>
      </c>
      <c r="F58" s="8" t="s">
        <v>118</v>
      </c>
      <c r="G58" s="7"/>
      <c r="H58" s="8" t="s">
        <v>7</v>
      </c>
      <c r="I58" s="6" t="s">
        <v>13</v>
      </c>
      <c r="J58" s="6" t="s">
        <v>10</v>
      </c>
      <c r="K58" s="6" t="s">
        <v>121</v>
      </c>
      <c r="L58" s="6">
        <v>1</v>
      </c>
      <c r="M58" s="6">
        <v>10</v>
      </c>
      <c r="N58" s="6">
        <v>20</v>
      </c>
      <c r="O58" s="6" t="s">
        <v>181</v>
      </c>
      <c r="P58" s="6">
        <f t="shared" si="4"/>
        <v>240</v>
      </c>
      <c r="Q58" s="6">
        <v>15</v>
      </c>
      <c r="R58" s="6">
        <f t="shared" si="3"/>
        <v>3600</v>
      </c>
      <c r="S58" s="4">
        <f t="shared" si="7"/>
        <v>7200</v>
      </c>
      <c r="T58" s="6" t="s">
        <v>59</v>
      </c>
      <c r="U58" s="6" t="s">
        <v>167</v>
      </c>
    </row>
    <row r="59" spans="1:21" ht="25.5" x14ac:dyDescent="0.25">
      <c r="A59" s="7" t="s">
        <v>8</v>
      </c>
      <c r="B59" s="6" t="s">
        <v>128</v>
      </c>
      <c r="C59" s="6" t="s">
        <v>116</v>
      </c>
      <c r="D59" s="7" t="s">
        <v>106</v>
      </c>
      <c r="E59" s="7" t="s">
        <v>91</v>
      </c>
      <c r="F59" s="8" t="s">
        <v>118</v>
      </c>
      <c r="G59" s="7"/>
      <c r="H59" s="8" t="s">
        <v>7</v>
      </c>
      <c r="I59" s="6" t="s">
        <v>13</v>
      </c>
      <c r="J59" s="6" t="s">
        <v>10</v>
      </c>
      <c r="K59" s="6" t="s">
        <v>121</v>
      </c>
      <c r="L59" s="6">
        <v>1</v>
      </c>
      <c r="M59" s="6">
        <v>10</v>
      </c>
      <c r="N59" s="6">
        <v>20</v>
      </c>
      <c r="O59" s="6" t="s">
        <v>187</v>
      </c>
      <c r="P59" s="6">
        <f t="shared" si="4"/>
        <v>240</v>
      </c>
      <c r="Q59" s="6">
        <v>15</v>
      </c>
      <c r="R59" s="6">
        <f t="shared" si="3"/>
        <v>3600</v>
      </c>
      <c r="S59" s="4">
        <f t="shared" si="7"/>
        <v>7200</v>
      </c>
      <c r="T59" s="6" t="s">
        <v>60</v>
      </c>
      <c r="U59" s="6" t="s">
        <v>168</v>
      </c>
    </row>
    <row r="60" spans="1:21" ht="25.5" x14ac:dyDescent="0.25">
      <c r="A60" s="7" t="s">
        <v>8</v>
      </c>
      <c r="B60" s="6" t="s">
        <v>128</v>
      </c>
      <c r="C60" s="6" t="s">
        <v>116</v>
      </c>
      <c r="D60" s="7" t="s">
        <v>214</v>
      </c>
      <c r="E60" s="7" t="s">
        <v>92</v>
      </c>
      <c r="F60" s="8" t="s">
        <v>118</v>
      </c>
      <c r="G60" s="7"/>
      <c r="H60" s="8" t="s">
        <v>7</v>
      </c>
      <c r="I60" s="6" t="s">
        <v>18</v>
      </c>
      <c r="J60" s="6" t="s">
        <v>10</v>
      </c>
      <c r="K60" s="6" t="s">
        <v>121</v>
      </c>
      <c r="L60" s="6">
        <v>1</v>
      </c>
      <c r="M60" s="6">
        <v>10</v>
      </c>
      <c r="N60" s="6">
        <v>20</v>
      </c>
      <c r="O60" s="6" t="s">
        <v>124</v>
      </c>
      <c r="P60" s="6">
        <f t="shared" si="4"/>
        <v>240</v>
      </c>
      <c r="Q60" s="6">
        <v>15</v>
      </c>
      <c r="R60" s="6">
        <f t="shared" si="3"/>
        <v>3600</v>
      </c>
      <c r="S60" s="4">
        <f>3*R60*M60</f>
        <v>108000</v>
      </c>
      <c r="T60" s="6" t="s">
        <v>61</v>
      </c>
      <c r="U60" s="6" t="s">
        <v>169</v>
      </c>
    </row>
    <row r="61" spans="1:21" ht="25.5" x14ac:dyDescent="0.25">
      <c r="A61" s="7" t="s">
        <v>8</v>
      </c>
      <c r="B61" s="6" t="s">
        <v>128</v>
      </c>
      <c r="C61" s="6" t="s">
        <v>116</v>
      </c>
      <c r="D61" s="7" t="s">
        <v>214</v>
      </c>
      <c r="E61" s="7" t="s">
        <v>92</v>
      </c>
      <c r="F61" s="8" t="s">
        <v>118</v>
      </c>
      <c r="G61" s="7" t="s">
        <v>255</v>
      </c>
      <c r="H61" s="8" t="s">
        <v>7</v>
      </c>
      <c r="I61" s="7" t="s">
        <v>290</v>
      </c>
      <c r="J61" s="6" t="s">
        <v>10</v>
      </c>
      <c r="K61" s="6" t="s">
        <v>121</v>
      </c>
      <c r="L61" s="6">
        <v>1</v>
      </c>
      <c r="M61" s="6">
        <v>10</v>
      </c>
      <c r="N61" s="6">
        <v>20</v>
      </c>
      <c r="O61" s="6" t="s">
        <v>124</v>
      </c>
      <c r="P61" s="6">
        <f t="shared" si="4"/>
        <v>240</v>
      </c>
      <c r="Q61" s="6">
        <v>15</v>
      </c>
      <c r="R61" s="6">
        <f t="shared" si="3"/>
        <v>3600</v>
      </c>
      <c r="S61" s="4">
        <f>1.8*R61*M61</f>
        <v>64800</v>
      </c>
      <c r="T61" s="6" t="s">
        <v>291</v>
      </c>
      <c r="U61" s="6" t="s">
        <v>169</v>
      </c>
    </row>
    <row r="62" spans="1:21" ht="25.5" x14ac:dyDescent="0.25">
      <c r="A62" s="7" t="s">
        <v>8</v>
      </c>
      <c r="B62" s="6" t="s">
        <v>128</v>
      </c>
      <c r="C62" s="6" t="s">
        <v>116</v>
      </c>
      <c r="D62" s="7" t="s">
        <v>223</v>
      </c>
      <c r="E62" s="7" t="s">
        <v>93</v>
      </c>
      <c r="F62" s="8" t="s">
        <v>118</v>
      </c>
      <c r="G62" s="7"/>
      <c r="H62" s="8" t="s">
        <v>7</v>
      </c>
      <c r="I62" s="6" t="s">
        <v>13</v>
      </c>
      <c r="J62" s="6" t="s">
        <v>10</v>
      </c>
      <c r="K62" s="6" t="s">
        <v>121</v>
      </c>
      <c r="L62" s="6">
        <v>1</v>
      </c>
      <c r="M62" s="6">
        <v>10</v>
      </c>
      <c r="N62" s="6">
        <v>20</v>
      </c>
      <c r="O62" s="6" t="s">
        <v>184</v>
      </c>
      <c r="P62" s="6">
        <f t="shared" si="4"/>
        <v>240</v>
      </c>
      <c r="Q62" s="6">
        <v>15</v>
      </c>
      <c r="R62" s="6">
        <f t="shared" si="3"/>
        <v>3600</v>
      </c>
      <c r="S62" s="4">
        <f t="shared" ref="S62:S69" si="8">0.2*R62*M62</f>
        <v>7200</v>
      </c>
      <c r="T62" s="6" t="s">
        <v>62</v>
      </c>
      <c r="U62" s="6" t="s">
        <v>170</v>
      </c>
    </row>
    <row r="63" spans="1:21" ht="25.5" x14ac:dyDescent="0.25">
      <c r="A63" s="7" t="s">
        <v>8</v>
      </c>
      <c r="B63" s="6" t="s">
        <v>128</v>
      </c>
      <c r="C63" s="6" t="s">
        <v>116</v>
      </c>
      <c r="D63" s="7" t="s">
        <v>107</v>
      </c>
      <c r="E63" s="7" t="s">
        <v>94</v>
      </c>
      <c r="F63" s="8" t="s">
        <v>118</v>
      </c>
      <c r="G63" s="7"/>
      <c r="H63" s="6" t="s">
        <v>7</v>
      </c>
      <c r="I63" s="6" t="s">
        <v>13</v>
      </c>
      <c r="J63" s="6" t="s">
        <v>10</v>
      </c>
      <c r="K63" s="6" t="s">
        <v>121</v>
      </c>
      <c r="L63" s="6">
        <v>1</v>
      </c>
      <c r="M63" s="6">
        <v>10</v>
      </c>
      <c r="N63" s="6">
        <v>20</v>
      </c>
      <c r="O63" s="6" t="s">
        <v>124</v>
      </c>
      <c r="P63" s="6">
        <f t="shared" si="4"/>
        <v>240</v>
      </c>
      <c r="Q63" s="6">
        <v>15</v>
      </c>
      <c r="R63" s="6">
        <f t="shared" si="3"/>
        <v>3600</v>
      </c>
      <c r="S63" s="4">
        <f t="shared" si="8"/>
        <v>7200</v>
      </c>
      <c r="T63" s="6" t="s">
        <v>63</v>
      </c>
      <c r="U63" s="6" t="s">
        <v>171</v>
      </c>
    </row>
    <row r="64" spans="1:21" ht="25.5" x14ac:dyDescent="0.25">
      <c r="A64" s="7" t="s">
        <v>108</v>
      </c>
      <c r="B64" s="6" t="s">
        <v>128</v>
      </c>
      <c r="C64" s="6" t="s">
        <v>116</v>
      </c>
      <c r="D64" s="7" t="s">
        <v>224</v>
      </c>
      <c r="E64" s="7" t="s">
        <v>111</v>
      </c>
      <c r="F64" s="8" t="s">
        <v>118</v>
      </c>
      <c r="G64" s="7"/>
      <c r="H64" s="8" t="s">
        <v>7</v>
      </c>
      <c r="I64" s="7" t="s">
        <v>13</v>
      </c>
      <c r="J64" s="6" t="s">
        <v>10</v>
      </c>
      <c r="K64" s="6" t="s">
        <v>121</v>
      </c>
      <c r="L64" s="6">
        <v>1</v>
      </c>
      <c r="M64" s="6">
        <v>10</v>
      </c>
      <c r="N64" s="6">
        <v>20</v>
      </c>
      <c r="O64" s="6" t="s">
        <v>180</v>
      </c>
      <c r="P64" s="6">
        <f t="shared" si="4"/>
        <v>240</v>
      </c>
      <c r="Q64" s="6">
        <v>15</v>
      </c>
      <c r="R64" s="6">
        <f t="shared" si="3"/>
        <v>3600</v>
      </c>
      <c r="S64" s="4">
        <f t="shared" si="8"/>
        <v>7200</v>
      </c>
      <c r="T64" s="6" t="s">
        <v>113</v>
      </c>
      <c r="U64" s="6" t="s">
        <v>172</v>
      </c>
    </row>
    <row r="65" spans="1:21" ht="25.5" x14ac:dyDescent="0.25">
      <c r="A65" s="7" t="s">
        <v>8</v>
      </c>
      <c r="B65" s="6" t="s">
        <v>128</v>
      </c>
      <c r="C65" s="6" t="s">
        <v>116</v>
      </c>
      <c r="D65" s="7" t="s">
        <v>129</v>
      </c>
      <c r="E65" s="7" t="s">
        <v>127</v>
      </c>
      <c r="F65" s="8" t="s">
        <v>118</v>
      </c>
      <c r="G65" s="7" t="s">
        <v>134</v>
      </c>
      <c r="H65" s="8" t="s">
        <v>7</v>
      </c>
      <c r="I65" s="7" t="s">
        <v>130</v>
      </c>
      <c r="J65" s="6" t="s">
        <v>10</v>
      </c>
      <c r="K65" s="6" t="s">
        <v>121</v>
      </c>
      <c r="L65" s="6">
        <v>1</v>
      </c>
      <c r="M65" s="6">
        <v>10</v>
      </c>
      <c r="N65" s="6">
        <v>20</v>
      </c>
      <c r="O65" s="6" t="s">
        <v>124</v>
      </c>
      <c r="P65" s="6">
        <f t="shared" si="4"/>
        <v>240</v>
      </c>
      <c r="Q65" s="6">
        <v>15</v>
      </c>
      <c r="R65" s="6">
        <f t="shared" si="3"/>
        <v>3600</v>
      </c>
      <c r="S65" s="4">
        <f t="shared" si="8"/>
        <v>7200</v>
      </c>
      <c r="T65" s="6" t="s">
        <v>131</v>
      </c>
      <c r="U65" s="6" t="s">
        <v>133</v>
      </c>
    </row>
    <row r="66" spans="1:21" ht="25.5" x14ac:dyDescent="0.25">
      <c r="A66" s="7" t="s">
        <v>8</v>
      </c>
      <c r="B66" s="6" t="s">
        <v>128</v>
      </c>
      <c r="C66" s="6" t="s">
        <v>116</v>
      </c>
      <c r="D66" s="7" t="s">
        <v>129</v>
      </c>
      <c r="E66" s="7" t="s">
        <v>127</v>
      </c>
      <c r="F66" s="8" t="s">
        <v>118</v>
      </c>
      <c r="G66" s="7" t="s">
        <v>135</v>
      </c>
      <c r="H66" s="8" t="s">
        <v>7</v>
      </c>
      <c r="I66" s="7" t="s">
        <v>130</v>
      </c>
      <c r="J66" s="6" t="s">
        <v>10</v>
      </c>
      <c r="K66" s="6" t="s">
        <v>121</v>
      </c>
      <c r="L66" s="6">
        <v>1</v>
      </c>
      <c r="M66" s="6">
        <v>10</v>
      </c>
      <c r="N66" s="6">
        <v>20</v>
      </c>
      <c r="O66" s="6" t="s">
        <v>124</v>
      </c>
      <c r="P66" s="6">
        <f t="shared" si="4"/>
        <v>240</v>
      </c>
      <c r="Q66" s="6">
        <v>15</v>
      </c>
      <c r="R66" s="6">
        <f t="shared" si="3"/>
        <v>3600</v>
      </c>
      <c r="S66" s="4">
        <f t="shared" si="8"/>
        <v>7200</v>
      </c>
      <c r="T66" s="6" t="s">
        <v>132</v>
      </c>
      <c r="U66" s="6" t="s">
        <v>133</v>
      </c>
    </row>
    <row r="67" spans="1:21" ht="25.5" x14ac:dyDescent="0.25">
      <c r="A67" s="7" t="s">
        <v>8</v>
      </c>
      <c r="B67" s="6" t="s">
        <v>128</v>
      </c>
      <c r="C67" s="6" t="s">
        <v>116</v>
      </c>
      <c r="D67" s="7" t="s">
        <v>191</v>
      </c>
      <c r="E67" s="7" t="s">
        <v>188</v>
      </c>
      <c r="F67" s="8" t="s">
        <v>118</v>
      </c>
      <c r="G67" s="7"/>
      <c r="H67" s="8" t="s">
        <v>7</v>
      </c>
      <c r="I67" s="7" t="s">
        <v>13</v>
      </c>
      <c r="J67" s="6" t="s">
        <v>10</v>
      </c>
      <c r="K67" s="6" t="s">
        <v>121</v>
      </c>
      <c r="L67" s="6">
        <v>1</v>
      </c>
      <c r="M67" s="6">
        <v>10</v>
      </c>
      <c r="N67" s="6">
        <v>20</v>
      </c>
      <c r="O67" s="7" t="s">
        <v>181</v>
      </c>
      <c r="P67" s="6">
        <f t="shared" si="4"/>
        <v>240</v>
      </c>
      <c r="Q67" s="6">
        <v>15</v>
      </c>
      <c r="R67" s="6">
        <f t="shared" si="3"/>
        <v>3600</v>
      </c>
      <c r="S67" s="4">
        <f t="shared" si="8"/>
        <v>7200</v>
      </c>
      <c r="T67" s="6" t="s">
        <v>292</v>
      </c>
      <c r="U67" s="7" t="s">
        <v>307</v>
      </c>
    </row>
    <row r="68" spans="1:21" ht="25.5" x14ac:dyDescent="0.25">
      <c r="A68" s="7" t="s">
        <v>8</v>
      </c>
      <c r="B68" s="6" t="s">
        <v>128</v>
      </c>
      <c r="C68" s="6" t="s">
        <v>116</v>
      </c>
      <c r="D68" s="7" t="s">
        <v>190</v>
      </c>
      <c r="E68" s="7" t="s">
        <v>189</v>
      </c>
      <c r="F68" s="8" t="s">
        <v>118</v>
      </c>
      <c r="G68" s="7"/>
      <c r="H68" s="8" t="s">
        <v>7</v>
      </c>
      <c r="I68" s="7" t="s">
        <v>13</v>
      </c>
      <c r="J68" s="6" t="s">
        <v>10</v>
      </c>
      <c r="K68" s="6" t="s">
        <v>121</v>
      </c>
      <c r="L68" s="6">
        <v>1</v>
      </c>
      <c r="M68" s="6">
        <v>10</v>
      </c>
      <c r="N68" s="6">
        <v>20</v>
      </c>
      <c r="O68" s="7" t="s">
        <v>174</v>
      </c>
      <c r="P68" s="6">
        <f t="shared" si="4"/>
        <v>240</v>
      </c>
      <c r="Q68" s="6">
        <v>15</v>
      </c>
      <c r="R68" s="6">
        <f t="shared" ref="R68:R81" si="9">P68*Q68</f>
        <v>3600</v>
      </c>
      <c r="S68" s="4">
        <f t="shared" si="8"/>
        <v>7200</v>
      </c>
      <c r="T68" s="6" t="s">
        <v>293</v>
      </c>
      <c r="U68" s="7" t="s">
        <v>308</v>
      </c>
    </row>
    <row r="69" spans="1:21" ht="25.5" x14ac:dyDescent="0.25">
      <c r="A69" s="7" t="s">
        <v>8</v>
      </c>
      <c r="B69" s="6" t="s">
        <v>128</v>
      </c>
      <c r="C69" s="6" t="s">
        <v>116</v>
      </c>
      <c r="D69" s="7" t="s">
        <v>194</v>
      </c>
      <c r="E69" s="7" t="s">
        <v>193</v>
      </c>
      <c r="F69" s="8" t="s">
        <v>118</v>
      </c>
      <c r="G69" s="7"/>
      <c r="H69" s="8" t="s">
        <v>7</v>
      </c>
      <c r="I69" s="7" t="s">
        <v>13</v>
      </c>
      <c r="J69" s="6" t="s">
        <v>10</v>
      </c>
      <c r="K69" s="6" t="s">
        <v>121</v>
      </c>
      <c r="L69" s="6">
        <v>1</v>
      </c>
      <c r="M69" s="6">
        <v>10</v>
      </c>
      <c r="N69" s="6">
        <v>20</v>
      </c>
      <c r="O69" s="7" t="s">
        <v>180</v>
      </c>
      <c r="P69" s="6">
        <f t="shared" ref="P69:P81" si="10">12*N69</f>
        <v>240</v>
      </c>
      <c r="Q69" s="6">
        <v>15</v>
      </c>
      <c r="R69" s="6">
        <f t="shared" si="9"/>
        <v>3600</v>
      </c>
      <c r="S69" s="4">
        <f t="shared" si="8"/>
        <v>7200</v>
      </c>
      <c r="T69" s="6" t="s">
        <v>294</v>
      </c>
      <c r="U69" s="7" t="s">
        <v>309</v>
      </c>
    </row>
    <row r="70" spans="1:21" ht="25.5" x14ac:dyDescent="0.25">
      <c r="A70" s="7" t="s">
        <v>8</v>
      </c>
      <c r="B70" s="6" t="s">
        <v>128</v>
      </c>
      <c r="C70" s="6" t="s">
        <v>116</v>
      </c>
      <c r="D70" s="7" t="s">
        <v>196</v>
      </c>
      <c r="E70" s="7" t="s">
        <v>195</v>
      </c>
      <c r="F70" s="8" t="s">
        <v>118</v>
      </c>
      <c r="G70" s="7" t="s">
        <v>256</v>
      </c>
      <c r="H70" s="8" t="s">
        <v>7</v>
      </c>
      <c r="I70" s="7" t="s">
        <v>284</v>
      </c>
      <c r="J70" s="6" t="s">
        <v>10</v>
      </c>
      <c r="K70" s="6" t="s">
        <v>121</v>
      </c>
      <c r="L70" s="6">
        <v>1</v>
      </c>
      <c r="M70" s="6">
        <v>10</v>
      </c>
      <c r="N70" s="6">
        <v>20</v>
      </c>
      <c r="O70" s="7" t="s">
        <v>272</v>
      </c>
      <c r="P70" s="6">
        <f t="shared" si="10"/>
        <v>240</v>
      </c>
      <c r="Q70" s="6">
        <v>15</v>
      </c>
      <c r="R70" s="6">
        <f t="shared" si="9"/>
        <v>3600</v>
      </c>
      <c r="S70" s="4">
        <f>0.5*R70*M70</f>
        <v>18000</v>
      </c>
      <c r="T70" s="6" t="s">
        <v>295</v>
      </c>
      <c r="U70" s="7" t="s">
        <v>310</v>
      </c>
    </row>
    <row r="71" spans="1:21" ht="25.5" x14ac:dyDescent="0.25">
      <c r="A71" s="7" t="s">
        <v>8</v>
      </c>
      <c r="B71" s="6" t="s">
        <v>128</v>
      </c>
      <c r="C71" s="6" t="s">
        <v>116</v>
      </c>
      <c r="D71" s="7" t="s">
        <v>196</v>
      </c>
      <c r="E71" s="7" t="s">
        <v>195</v>
      </c>
      <c r="F71" s="8" t="s">
        <v>118</v>
      </c>
      <c r="G71" s="7" t="s">
        <v>135</v>
      </c>
      <c r="H71" s="8" t="s">
        <v>7</v>
      </c>
      <c r="I71" s="7" t="s">
        <v>311</v>
      </c>
      <c r="J71" s="6" t="s">
        <v>10</v>
      </c>
      <c r="K71" s="6" t="s">
        <v>121</v>
      </c>
      <c r="L71" s="6">
        <v>1</v>
      </c>
      <c r="M71" s="6">
        <v>10</v>
      </c>
      <c r="N71" s="6">
        <v>20</v>
      </c>
      <c r="O71" s="7" t="s">
        <v>312</v>
      </c>
      <c r="P71" s="6">
        <f t="shared" si="10"/>
        <v>240</v>
      </c>
      <c r="Q71" s="6">
        <v>15</v>
      </c>
      <c r="R71" s="6">
        <f t="shared" si="9"/>
        <v>3600</v>
      </c>
      <c r="S71" s="4">
        <f t="shared" ref="S71:S79" si="11">0.2*R71*M71</f>
        <v>7200</v>
      </c>
      <c r="T71" s="6" t="s">
        <v>296</v>
      </c>
      <c r="U71" s="7" t="s">
        <v>310</v>
      </c>
    </row>
    <row r="72" spans="1:21" ht="25.5" x14ac:dyDescent="0.25">
      <c r="A72" s="7" t="s">
        <v>8</v>
      </c>
      <c r="B72" s="6" t="s">
        <v>128</v>
      </c>
      <c r="C72" s="6" t="s">
        <v>116</v>
      </c>
      <c r="D72" s="7" t="s">
        <v>199</v>
      </c>
      <c r="E72" s="7" t="s">
        <v>198</v>
      </c>
      <c r="F72" s="8" t="s">
        <v>118</v>
      </c>
      <c r="G72" s="7"/>
      <c r="H72" s="8" t="s">
        <v>7</v>
      </c>
      <c r="I72" s="7" t="s">
        <v>13</v>
      </c>
      <c r="J72" s="6" t="s">
        <v>10</v>
      </c>
      <c r="K72" s="6" t="s">
        <v>121</v>
      </c>
      <c r="L72" s="6">
        <v>1</v>
      </c>
      <c r="M72" s="6">
        <v>10</v>
      </c>
      <c r="N72" s="6">
        <v>20</v>
      </c>
      <c r="O72" s="7" t="s">
        <v>181</v>
      </c>
      <c r="P72" s="6">
        <f t="shared" si="10"/>
        <v>240</v>
      </c>
      <c r="Q72" s="6">
        <v>15</v>
      </c>
      <c r="R72" s="6">
        <f t="shared" si="9"/>
        <v>3600</v>
      </c>
      <c r="S72" s="4">
        <f t="shared" si="11"/>
        <v>7200</v>
      </c>
      <c r="T72" s="6" t="s">
        <v>297</v>
      </c>
      <c r="U72" s="7" t="s">
        <v>313</v>
      </c>
    </row>
    <row r="73" spans="1:21" ht="25.5" x14ac:dyDescent="0.25">
      <c r="A73" s="7" t="s">
        <v>8</v>
      </c>
      <c r="B73" s="6" t="s">
        <v>128</v>
      </c>
      <c r="C73" s="6" t="s">
        <v>116</v>
      </c>
      <c r="D73" s="7" t="s">
        <v>201</v>
      </c>
      <c r="E73" s="7" t="s">
        <v>200</v>
      </c>
      <c r="F73" s="8" t="s">
        <v>118</v>
      </c>
      <c r="G73" s="7"/>
      <c r="H73" s="8" t="s">
        <v>7</v>
      </c>
      <c r="I73" s="7" t="s">
        <v>13</v>
      </c>
      <c r="J73" s="6" t="s">
        <v>10</v>
      </c>
      <c r="K73" s="6" t="s">
        <v>121</v>
      </c>
      <c r="L73" s="6">
        <v>1</v>
      </c>
      <c r="M73" s="6">
        <v>10</v>
      </c>
      <c r="N73" s="6">
        <v>20</v>
      </c>
      <c r="O73" s="7" t="s">
        <v>174</v>
      </c>
      <c r="P73" s="6">
        <f t="shared" si="10"/>
        <v>240</v>
      </c>
      <c r="Q73" s="6">
        <v>15</v>
      </c>
      <c r="R73" s="6">
        <f t="shared" si="9"/>
        <v>3600</v>
      </c>
      <c r="S73" s="4">
        <f t="shared" si="11"/>
        <v>7200</v>
      </c>
      <c r="T73" s="6" t="s">
        <v>298</v>
      </c>
      <c r="U73" s="7" t="s">
        <v>314</v>
      </c>
    </row>
    <row r="74" spans="1:21" ht="25.5" x14ac:dyDescent="0.25">
      <c r="A74" s="7" t="s">
        <v>8</v>
      </c>
      <c r="B74" s="6" t="s">
        <v>128</v>
      </c>
      <c r="C74" s="6" t="s">
        <v>116</v>
      </c>
      <c r="D74" s="7" t="s">
        <v>204</v>
      </c>
      <c r="E74" s="7" t="s">
        <v>203</v>
      </c>
      <c r="F74" s="8" t="s">
        <v>118</v>
      </c>
      <c r="G74" s="7"/>
      <c r="H74" s="8" t="s">
        <v>7</v>
      </c>
      <c r="I74" s="7" t="s">
        <v>13</v>
      </c>
      <c r="J74" s="6" t="s">
        <v>10</v>
      </c>
      <c r="K74" s="6" t="s">
        <v>121</v>
      </c>
      <c r="L74" s="6">
        <v>1</v>
      </c>
      <c r="M74" s="6">
        <v>10</v>
      </c>
      <c r="N74" s="6">
        <v>20</v>
      </c>
      <c r="O74" s="7" t="s">
        <v>181</v>
      </c>
      <c r="P74" s="6">
        <f t="shared" si="10"/>
        <v>240</v>
      </c>
      <c r="Q74" s="6">
        <v>15</v>
      </c>
      <c r="R74" s="6">
        <f t="shared" si="9"/>
        <v>3600</v>
      </c>
      <c r="S74" s="4">
        <f t="shared" si="11"/>
        <v>7200</v>
      </c>
      <c r="T74" s="6" t="s">
        <v>299</v>
      </c>
      <c r="U74" s="7" t="s">
        <v>315</v>
      </c>
    </row>
    <row r="75" spans="1:21" ht="25.5" x14ac:dyDescent="0.25">
      <c r="A75" s="7" t="s">
        <v>8</v>
      </c>
      <c r="B75" s="6" t="s">
        <v>128</v>
      </c>
      <c r="C75" s="6" t="s">
        <v>116</v>
      </c>
      <c r="D75" s="7" t="s">
        <v>206</v>
      </c>
      <c r="E75" s="7" t="s">
        <v>205</v>
      </c>
      <c r="F75" s="8" t="s">
        <v>118</v>
      </c>
      <c r="G75" s="7" t="s">
        <v>257</v>
      </c>
      <c r="H75" s="8" t="s">
        <v>7</v>
      </c>
      <c r="I75" s="7" t="s">
        <v>317</v>
      </c>
      <c r="J75" s="6" t="s">
        <v>10</v>
      </c>
      <c r="K75" s="6" t="s">
        <v>121</v>
      </c>
      <c r="L75" s="6">
        <v>1</v>
      </c>
      <c r="M75" s="6">
        <v>10</v>
      </c>
      <c r="N75" s="6">
        <v>20</v>
      </c>
      <c r="O75" s="7" t="s">
        <v>318</v>
      </c>
      <c r="P75" s="6">
        <f t="shared" si="10"/>
        <v>240</v>
      </c>
      <c r="Q75" s="6">
        <v>15</v>
      </c>
      <c r="R75" s="6">
        <f t="shared" si="9"/>
        <v>3600</v>
      </c>
      <c r="S75" s="4">
        <f t="shared" si="11"/>
        <v>7200</v>
      </c>
      <c r="T75" s="6" t="s">
        <v>300</v>
      </c>
      <c r="U75" s="7" t="s">
        <v>316</v>
      </c>
    </row>
    <row r="76" spans="1:21" ht="25.5" x14ac:dyDescent="0.25">
      <c r="A76" s="7" t="s">
        <v>8</v>
      </c>
      <c r="B76" s="6" t="s">
        <v>128</v>
      </c>
      <c r="C76" s="6" t="s">
        <v>116</v>
      </c>
      <c r="D76" s="7" t="s">
        <v>206</v>
      </c>
      <c r="E76" s="7" t="s">
        <v>205</v>
      </c>
      <c r="F76" s="8" t="s">
        <v>118</v>
      </c>
      <c r="G76" s="7" t="s">
        <v>258</v>
      </c>
      <c r="H76" s="8" t="s">
        <v>7</v>
      </c>
      <c r="I76" s="7" t="s">
        <v>13</v>
      </c>
      <c r="J76" s="6" t="s">
        <v>10</v>
      </c>
      <c r="K76" s="6" t="s">
        <v>121</v>
      </c>
      <c r="L76" s="6">
        <v>1</v>
      </c>
      <c r="M76" s="6">
        <v>10</v>
      </c>
      <c r="N76" s="6">
        <v>20</v>
      </c>
      <c r="O76" s="7" t="s">
        <v>318</v>
      </c>
      <c r="P76" s="6">
        <f t="shared" si="10"/>
        <v>240</v>
      </c>
      <c r="Q76" s="6">
        <v>15</v>
      </c>
      <c r="R76" s="6">
        <f t="shared" si="9"/>
        <v>3600</v>
      </c>
      <c r="S76" s="4">
        <f t="shared" si="11"/>
        <v>7200</v>
      </c>
      <c r="T76" s="6" t="s">
        <v>301</v>
      </c>
      <c r="U76" s="7" t="s">
        <v>316</v>
      </c>
    </row>
    <row r="77" spans="1:21" ht="25.5" x14ac:dyDescent="0.25">
      <c r="A77" s="7" t="s">
        <v>8</v>
      </c>
      <c r="B77" s="6" t="s">
        <v>128</v>
      </c>
      <c r="C77" s="6" t="s">
        <v>116</v>
      </c>
      <c r="D77" s="7" t="s">
        <v>208</v>
      </c>
      <c r="E77" s="7" t="s">
        <v>207</v>
      </c>
      <c r="F77" s="8" t="s">
        <v>118</v>
      </c>
      <c r="G77" s="7"/>
      <c r="H77" s="8" t="s">
        <v>7</v>
      </c>
      <c r="I77" s="7" t="s">
        <v>13</v>
      </c>
      <c r="J77" s="6" t="s">
        <v>10</v>
      </c>
      <c r="K77" s="6" t="s">
        <v>121</v>
      </c>
      <c r="L77" s="6">
        <v>1</v>
      </c>
      <c r="M77" s="6">
        <v>10</v>
      </c>
      <c r="N77" s="6">
        <v>20</v>
      </c>
      <c r="O77" s="7" t="s">
        <v>312</v>
      </c>
      <c r="P77" s="6">
        <f t="shared" si="10"/>
        <v>240</v>
      </c>
      <c r="Q77" s="6">
        <v>15</v>
      </c>
      <c r="R77" s="6">
        <f t="shared" si="9"/>
        <v>3600</v>
      </c>
      <c r="S77" s="4">
        <f t="shared" si="11"/>
        <v>7200</v>
      </c>
      <c r="T77" s="6" t="s">
        <v>302</v>
      </c>
      <c r="U77" s="7" t="s">
        <v>319</v>
      </c>
    </row>
    <row r="78" spans="1:21" ht="25.5" x14ac:dyDescent="0.25">
      <c r="A78" s="7" t="s">
        <v>8</v>
      </c>
      <c r="B78" s="6" t="s">
        <v>128</v>
      </c>
      <c r="C78" s="6" t="s">
        <v>116</v>
      </c>
      <c r="D78" s="7" t="s">
        <v>211</v>
      </c>
      <c r="E78" s="7" t="s">
        <v>210</v>
      </c>
      <c r="F78" s="8" t="s">
        <v>118</v>
      </c>
      <c r="G78" s="7"/>
      <c r="H78" s="8" t="s">
        <v>7</v>
      </c>
      <c r="I78" s="7" t="s">
        <v>13</v>
      </c>
      <c r="J78" s="6" t="s">
        <v>10</v>
      </c>
      <c r="K78" s="6" t="s">
        <v>121</v>
      </c>
      <c r="L78" s="6">
        <v>1</v>
      </c>
      <c r="M78" s="6">
        <v>10</v>
      </c>
      <c r="N78" s="6">
        <v>20</v>
      </c>
      <c r="O78" s="7" t="s">
        <v>180</v>
      </c>
      <c r="P78" s="6">
        <f t="shared" si="10"/>
        <v>240</v>
      </c>
      <c r="Q78" s="6">
        <v>15</v>
      </c>
      <c r="R78" s="6">
        <f t="shared" si="9"/>
        <v>3600</v>
      </c>
      <c r="S78" s="4">
        <f t="shared" si="11"/>
        <v>7200</v>
      </c>
      <c r="T78" s="6" t="s">
        <v>303</v>
      </c>
      <c r="U78" s="7" t="s">
        <v>320</v>
      </c>
    </row>
    <row r="79" spans="1:21" ht="25.5" x14ac:dyDescent="0.25">
      <c r="A79" s="7" t="s">
        <v>8</v>
      </c>
      <c r="B79" s="6" t="s">
        <v>128</v>
      </c>
      <c r="C79" s="6" t="s">
        <v>116</v>
      </c>
      <c r="D79" s="7" t="s">
        <v>213</v>
      </c>
      <c r="E79" s="7" t="s">
        <v>259</v>
      </c>
      <c r="F79" s="8" t="s">
        <v>118</v>
      </c>
      <c r="G79" s="7" t="s">
        <v>134</v>
      </c>
      <c r="H79" s="8" t="s">
        <v>7</v>
      </c>
      <c r="I79" s="7" t="s">
        <v>13</v>
      </c>
      <c r="J79" s="6" t="s">
        <v>10</v>
      </c>
      <c r="K79" s="6" t="s">
        <v>121</v>
      </c>
      <c r="L79" s="6">
        <v>1</v>
      </c>
      <c r="M79" s="6">
        <v>10</v>
      </c>
      <c r="N79" s="6">
        <v>20</v>
      </c>
      <c r="O79" s="7" t="s">
        <v>124</v>
      </c>
      <c r="P79" s="6">
        <f t="shared" si="10"/>
        <v>240</v>
      </c>
      <c r="Q79" s="6">
        <v>15</v>
      </c>
      <c r="R79" s="6">
        <f t="shared" si="9"/>
        <v>3600</v>
      </c>
      <c r="S79" s="4">
        <f t="shared" si="11"/>
        <v>7200</v>
      </c>
      <c r="T79" s="6" t="s">
        <v>304</v>
      </c>
      <c r="U79" s="7" t="s">
        <v>321</v>
      </c>
    </row>
    <row r="80" spans="1:21" ht="25.5" x14ac:dyDescent="0.25">
      <c r="A80" s="7" t="s">
        <v>8</v>
      </c>
      <c r="B80" s="6" t="s">
        <v>128</v>
      </c>
      <c r="C80" s="6" t="s">
        <v>116</v>
      </c>
      <c r="D80" s="7" t="s">
        <v>216</v>
      </c>
      <c r="E80" s="7" t="s">
        <v>215</v>
      </c>
      <c r="F80" s="8" t="s">
        <v>118</v>
      </c>
      <c r="G80" s="7"/>
      <c r="H80" s="8" t="s">
        <v>7</v>
      </c>
      <c r="I80" s="7" t="s">
        <v>322</v>
      </c>
      <c r="J80" s="6" t="s">
        <v>10</v>
      </c>
      <c r="K80" s="6" t="s">
        <v>121</v>
      </c>
      <c r="L80" s="6">
        <v>6</v>
      </c>
      <c r="M80" s="6">
        <v>10</v>
      </c>
      <c r="N80" s="6">
        <v>20</v>
      </c>
      <c r="O80" s="7" t="s">
        <v>186</v>
      </c>
      <c r="P80" s="6">
        <f t="shared" si="10"/>
        <v>240</v>
      </c>
      <c r="Q80" s="6">
        <v>15</v>
      </c>
      <c r="R80" s="6">
        <f t="shared" si="9"/>
        <v>3600</v>
      </c>
      <c r="S80" s="4">
        <f>0.75*R80*M80</f>
        <v>27000</v>
      </c>
      <c r="T80" s="6" t="s">
        <v>305</v>
      </c>
      <c r="U80" s="7" t="s">
        <v>324</v>
      </c>
    </row>
    <row r="81" spans="1:21" ht="25.5" x14ac:dyDescent="0.25">
      <c r="A81" s="7" t="s">
        <v>8</v>
      </c>
      <c r="B81" s="6" t="s">
        <v>128</v>
      </c>
      <c r="C81" s="6" t="s">
        <v>116</v>
      </c>
      <c r="D81" s="7" t="s">
        <v>216</v>
      </c>
      <c r="E81" s="7" t="s">
        <v>215</v>
      </c>
      <c r="F81" s="8" t="s">
        <v>118</v>
      </c>
      <c r="G81" s="7"/>
      <c r="H81" s="8" t="s">
        <v>7</v>
      </c>
      <c r="I81" s="7" t="s">
        <v>323</v>
      </c>
      <c r="J81" s="6" t="s">
        <v>10</v>
      </c>
      <c r="K81" s="6" t="s">
        <v>121</v>
      </c>
      <c r="L81" s="6">
        <v>2</v>
      </c>
      <c r="M81" s="6">
        <v>10</v>
      </c>
      <c r="N81" s="6">
        <v>20</v>
      </c>
      <c r="O81" s="7" t="s">
        <v>186</v>
      </c>
      <c r="P81" s="6">
        <f t="shared" si="10"/>
        <v>240</v>
      </c>
      <c r="Q81" s="6">
        <v>15</v>
      </c>
      <c r="R81" s="6">
        <f t="shared" si="9"/>
        <v>3600</v>
      </c>
      <c r="S81" s="4">
        <f>0.75*R81*M81</f>
        <v>27000</v>
      </c>
      <c r="T81" s="6" t="s">
        <v>306</v>
      </c>
      <c r="U81" s="7" t="s">
        <v>324</v>
      </c>
    </row>
  </sheetData>
  <autoFilter ref="A1:U81"/>
  <hyperlinks>
    <hyperlink ref="F65" r:id="rId1"/>
    <hyperlink ref="F66" r:id="rId2"/>
    <hyperlink ref="H2" r:id="rId3"/>
    <hyperlink ref="H18" r:id="rId4"/>
    <hyperlink ref="H19" r:id="rId5"/>
    <hyperlink ref="H23" r:id="rId6"/>
    <hyperlink ref="H24" r:id="rId7"/>
    <hyperlink ref="H25" r:id="rId8"/>
    <hyperlink ref="H26" r:id="rId9"/>
    <hyperlink ref="H27" r:id="rId10"/>
    <hyperlink ref="H28" r:id="rId11"/>
    <hyperlink ref="H3" r:id="rId12"/>
    <hyperlink ref="H29" r:id="rId13"/>
    <hyperlink ref="H8" r:id="rId14"/>
    <hyperlink ref="H30" r:id="rId15"/>
    <hyperlink ref="H35" r:id="rId16"/>
    <hyperlink ref="H36" r:id="rId17"/>
    <hyperlink ref="H37" r:id="rId18"/>
    <hyperlink ref="H38" r:id="rId19"/>
    <hyperlink ref="H39" r:id="rId20"/>
    <hyperlink ref="H4" r:id="rId21"/>
    <hyperlink ref="H40" r:id="rId22"/>
    <hyperlink ref="H9" r:id="rId23"/>
    <hyperlink ref="H42" r:id="rId24"/>
    <hyperlink ref="H43" r:id="rId25"/>
    <hyperlink ref="H44" r:id="rId26"/>
    <hyperlink ref="H45" r:id="rId27"/>
    <hyperlink ref="H46" r:id="rId28"/>
    <hyperlink ref="H50" r:id="rId29"/>
    <hyperlink ref="H5" r:id="rId30"/>
    <hyperlink ref="H51" r:id="rId31"/>
    <hyperlink ref="H52" r:id="rId32"/>
    <hyperlink ref="H6" r:id="rId33"/>
    <hyperlink ref="H53" r:id="rId34"/>
    <hyperlink ref="H54" r:id="rId35"/>
    <hyperlink ref="H55" r:id="rId36"/>
    <hyperlink ref="H58" r:id="rId37"/>
    <hyperlink ref="H59" r:id="rId38"/>
    <hyperlink ref="H60" r:id="rId39"/>
    <hyperlink ref="H62" r:id="rId40"/>
    <hyperlink ref="H10" r:id="rId41"/>
    <hyperlink ref="H11" r:id="rId42"/>
    <hyperlink ref="H65" r:id="rId43"/>
    <hyperlink ref="H66" r:id="rId44"/>
    <hyperlink ref="H13" r:id="rId45"/>
    <hyperlink ref="H14" r:id="rId46"/>
    <hyperlink ref="H16" r:id="rId47"/>
    <hyperlink ref="H17" r:id="rId48"/>
    <hyperlink ref="F2" r:id="rId49"/>
    <hyperlink ref="F8" r:id="rId50"/>
    <hyperlink ref="F9" r:id="rId51"/>
    <hyperlink ref="F10" r:id="rId52"/>
    <hyperlink ref="F13" r:id="rId53"/>
    <hyperlink ref="F14" r:id="rId54"/>
    <hyperlink ref="F16" r:id="rId55"/>
    <hyperlink ref="F17" r:id="rId56"/>
    <hyperlink ref="F18" r:id="rId57"/>
    <hyperlink ref="F19" r:id="rId58"/>
    <hyperlink ref="F23" r:id="rId59"/>
    <hyperlink ref="F24" r:id="rId60"/>
    <hyperlink ref="F25" r:id="rId61"/>
    <hyperlink ref="F26" r:id="rId62"/>
    <hyperlink ref="F27" r:id="rId63"/>
    <hyperlink ref="F28" r:id="rId64"/>
    <hyperlink ref="F3" r:id="rId65"/>
    <hyperlink ref="F29" r:id="rId66"/>
    <hyperlink ref="F30" r:id="rId67"/>
    <hyperlink ref="F35" r:id="rId68"/>
    <hyperlink ref="F36" r:id="rId69"/>
    <hyperlink ref="F37:F38" r:id="rId70" display="Карта"/>
    <hyperlink ref="F39" r:id="rId71"/>
    <hyperlink ref="F4" r:id="rId72"/>
    <hyperlink ref="F40" r:id="rId73"/>
    <hyperlink ref="H41" r:id="rId74"/>
    <hyperlink ref="F41" r:id="rId75"/>
    <hyperlink ref="F15" r:id="rId76"/>
    <hyperlink ref="F42" r:id="rId77"/>
    <hyperlink ref="F43:F46" r:id="rId78" display="Карта"/>
    <hyperlink ref="F50" r:id="rId79"/>
    <hyperlink ref="F5" r:id="rId80"/>
    <hyperlink ref="F51" r:id="rId81"/>
    <hyperlink ref="F52" r:id="rId82"/>
    <hyperlink ref="F6" r:id="rId83"/>
    <hyperlink ref="F53" r:id="rId84"/>
    <hyperlink ref="F54:F55" r:id="rId85" display="Карта"/>
    <hyperlink ref="F58" r:id="rId86"/>
    <hyperlink ref="F59" r:id="rId87"/>
    <hyperlink ref="F60" r:id="rId88"/>
    <hyperlink ref="F62" r:id="rId89"/>
    <hyperlink ref="F63" r:id="rId90"/>
    <hyperlink ref="F64" r:id="rId91"/>
    <hyperlink ref="F11" r:id="rId92"/>
    <hyperlink ref="F7" r:id="rId93"/>
    <hyperlink ref="H7" r:id="rId94"/>
    <hyperlink ref="F12" r:id="rId95"/>
    <hyperlink ref="H12" r:id="rId96"/>
    <hyperlink ref="H15" r:id="rId97"/>
    <hyperlink ref="F20" r:id="rId98"/>
    <hyperlink ref="F21" r:id="rId99"/>
    <hyperlink ref="F22" r:id="rId100"/>
    <hyperlink ref="H20" r:id="rId101"/>
    <hyperlink ref="H21" r:id="rId102"/>
    <hyperlink ref="H22" r:id="rId103"/>
    <hyperlink ref="F31:F34" r:id="rId104" display="Карта"/>
    <hyperlink ref="F47:F49" r:id="rId105" display="Карта"/>
    <hyperlink ref="H47" r:id="rId106"/>
    <hyperlink ref="H48" r:id="rId107"/>
    <hyperlink ref="H49" r:id="rId108"/>
    <hyperlink ref="F56:F57" r:id="rId109" display="Карта"/>
    <hyperlink ref="H56" r:id="rId110"/>
    <hyperlink ref="H57" r:id="rId111"/>
    <hyperlink ref="F61" r:id="rId112"/>
    <hyperlink ref="H61" r:id="rId113"/>
    <hyperlink ref="F67" r:id="rId114"/>
    <hyperlink ref="F68" r:id="rId115"/>
    <hyperlink ref="F69" r:id="rId116"/>
    <hyperlink ref="F70" r:id="rId117"/>
    <hyperlink ref="F71" r:id="rId118"/>
    <hyperlink ref="H31" r:id="rId119"/>
    <hyperlink ref="H32" r:id="rId120"/>
    <hyperlink ref="H33" r:id="rId121"/>
    <hyperlink ref="H34" r:id="rId122"/>
    <hyperlink ref="H64" r:id="rId123"/>
    <hyperlink ref="H67" r:id="rId124"/>
    <hyperlink ref="H68" r:id="rId125"/>
    <hyperlink ref="H69" r:id="rId126"/>
    <hyperlink ref="H70" r:id="rId127"/>
    <hyperlink ref="H71" r:id="rId128"/>
    <hyperlink ref="F72" r:id="rId129"/>
    <hyperlink ref="H72" r:id="rId130"/>
    <hyperlink ref="F73" r:id="rId131"/>
    <hyperlink ref="H73" r:id="rId132"/>
    <hyperlink ref="F74" r:id="rId133"/>
    <hyperlink ref="H74" r:id="rId134"/>
    <hyperlink ref="F75" r:id="rId135"/>
    <hyperlink ref="F76" r:id="rId136"/>
    <hyperlink ref="H75" r:id="rId137"/>
    <hyperlink ref="H76" r:id="rId138"/>
    <hyperlink ref="F77" r:id="rId139"/>
    <hyperlink ref="H77" r:id="rId140"/>
    <hyperlink ref="F78" r:id="rId141"/>
    <hyperlink ref="H78" r:id="rId142"/>
    <hyperlink ref="F79" r:id="rId143"/>
    <hyperlink ref="H79" r:id="rId144"/>
    <hyperlink ref="F80" r:id="rId145"/>
    <hyperlink ref="F81" r:id="rId146"/>
    <hyperlink ref="H80" r:id="rId147"/>
    <hyperlink ref="H81" r:id="rId148"/>
  </hyperlinks>
  <pageMargins left="0.7" right="0.7" top="0.75" bottom="0.75" header="0.3" footer="0.3"/>
  <pageSetup paperSize="9" orientation="portrait" horizontalDpi="300" verticalDpi="300" r:id="rId1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2026-03-02T13:16:53Z</dcterms:modified>
</cp:coreProperties>
</file>