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стойки" sheetId="1" r:id="rId1"/>
  </sheets>
  <definedNames>
    <definedName name="_xlnm._FilterDatabase" localSheetId="0" hidden="1">Видеостойки!$A$1:$V$1</definedName>
  </definedNames>
  <calcPr calcId="162913"/>
</workbook>
</file>

<file path=xl/calcChain.xml><?xml version="1.0" encoding="utf-8"?>
<calcChain xmlns="http://schemas.openxmlformats.org/spreadsheetml/2006/main">
  <c r="P14" i="1" l="1"/>
  <c r="R14" i="1" s="1"/>
  <c r="S14" i="1" s="1"/>
  <c r="P13" i="1"/>
  <c r="R13" i="1" s="1"/>
  <c r="S13" i="1" s="1"/>
  <c r="P12" i="1"/>
  <c r="R12" i="1" s="1"/>
  <c r="S12" i="1" s="1"/>
  <c r="P11" i="1"/>
  <c r="R11" i="1" s="1"/>
  <c r="S11" i="1" s="1"/>
  <c r="P10" i="1"/>
  <c r="R10" i="1" s="1"/>
  <c r="S10" i="1" s="1"/>
  <c r="P9" i="1"/>
  <c r="R9" i="1" s="1"/>
  <c r="S9" i="1" s="1"/>
  <c r="P5" i="1" l="1"/>
  <c r="R5" i="1" s="1"/>
  <c r="S5" i="1" s="1"/>
  <c r="P4" i="1"/>
  <c r="R4" i="1" s="1"/>
  <c r="S4" i="1" s="1"/>
  <c r="P6" i="1" l="1"/>
  <c r="R6" i="1" s="1"/>
  <c r="S6" i="1" s="1"/>
  <c r="P3" i="1"/>
  <c r="R3" i="1" s="1"/>
  <c r="S3" i="1" s="1"/>
  <c r="P2" i="1"/>
  <c r="R2" i="1" s="1"/>
  <c r="S2" i="1" s="1"/>
  <c r="P8" i="1"/>
  <c r="R8" i="1" s="1"/>
  <c r="S8" i="1" s="1"/>
  <c r="P7" i="1"/>
  <c r="R7" i="1" s="1"/>
  <c r="S7" i="1" s="1"/>
</calcChain>
</file>

<file path=xl/sharedStrings.xml><?xml version="1.0" encoding="utf-8"?>
<sst xmlns="http://schemas.openxmlformats.org/spreadsheetml/2006/main" count="216" uniqueCount="90">
  <si>
    <t>Город</t>
  </si>
  <si>
    <t>Адрес</t>
  </si>
  <si>
    <t>Сторона</t>
  </si>
  <si>
    <t>Новосибирск</t>
  </si>
  <si>
    <t>Локация</t>
  </si>
  <si>
    <t>Бизнес-Центр</t>
  </si>
  <si>
    <t>А</t>
  </si>
  <si>
    <t>Ролик, сек.</t>
  </si>
  <si>
    <t>Выходов в час</t>
  </si>
  <si>
    <t>Период, дней</t>
  </si>
  <si>
    <t>Выходов за период</t>
  </si>
  <si>
    <t>Выходов в день</t>
  </si>
  <si>
    <t>Фото</t>
  </si>
  <si>
    <t>Количество конструкций</t>
  </si>
  <si>
    <t>ул. Сакко и Ванцетти, 77</t>
  </si>
  <si>
    <t>ул. Большевистская, 35</t>
  </si>
  <si>
    <t>ул. Кирова, 48</t>
  </si>
  <si>
    <t>Никольский пр. 1</t>
  </si>
  <si>
    <t>ул. Восход, 20</t>
  </si>
  <si>
    <t>Карта</t>
  </si>
  <si>
    <t>Код</t>
  </si>
  <si>
    <t>НБЦП-1</t>
  </si>
  <si>
    <t>НБЦП-5</t>
  </si>
  <si>
    <t>НБЦП-2</t>
  </si>
  <si>
    <t>НБЦП-3</t>
  </si>
  <si>
    <t>НБЦП-4</t>
  </si>
  <si>
    <t>НБЦП-6</t>
  </si>
  <si>
    <t>Координаты</t>
  </si>
  <si>
    <t>55.020905, 82.946813</t>
  </si>
  <si>
    <t>55.011015, 82.931632</t>
  </si>
  <si>
    <t>55.017731, 82.940255</t>
  </si>
  <si>
    <t>54.939543, 83.189637</t>
  </si>
  <si>
    <t>55.012553, 82.942115</t>
  </si>
  <si>
    <t>Видеостойка</t>
  </si>
  <si>
    <t>Вид рекламы</t>
  </si>
  <si>
    <t>Название БЦ</t>
  </si>
  <si>
    <t>Расположение конструкции</t>
  </si>
  <si>
    <t>Способ показа</t>
  </si>
  <si>
    <t>Статичная картинка, видеоролик</t>
  </si>
  <si>
    <t>График работы</t>
  </si>
  <si>
    <t xml:space="preserve"> ПН-ПТ: 08:00 - 17:00</t>
  </si>
  <si>
    <t>ПН, СР, ЧТ, ПТ: 08:00 - 18:00; ВТ: 08:00 - 20:00; СБ: 09:00 - 17:00</t>
  </si>
  <si>
    <t>ПН-ВС: 08:00 - 20:00</t>
  </si>
  <si>
    <t xml:space="preserve"> ПН-ПТ: 07:00 - 21:00</t>
  </si>
  <si>
    <t xml:space="preserve"> ПН-ПТ 07:00 - 21:00</t>
  </si>
  <si>
    <t>Стоимость</t>
  </si>
  <si>
    <t>Начало рекламной кампании</t>
  </si>
  <si>
    <t>С 1 и 15 числа каждого месяца</t>
  </si>
  <si>
    <t>Инские Холмы</t>
  </si>
  <si>
    <t>Апарт-отель МАКИ</t>
  </si>
  <si>
    <t>ул. Большевистская, 37</t>
  </si>
  <si>
    <t xml:space="preserve">ул. Маковского, 6 </t>
  </si>
  <si>
    <t>55.011448, 82.931389</t>
  </si>
  <si>
    <t>НБЦП-7</t>
  </si>
  <si>
    <t>1080х1920</t>
  </si>
  <si>
    <t>Размеры, px.</t>
  </si>
  <si>
    <t>В холле</t>
  </si>
  <si>
    <t>Бизнес-центр</t>
  </si>
  <si>
    <t>БЦ Гринвич</t>
  </si>
  <si>
    <t>ул. Красноярская 35</t>
  </si>
  <si>
    <t>1 этаж</t>
  </si>
  <si>
    <t>НТЦ-4</t>
  </si>
  <si>
    <t>55.040518, 82.900451</t>
  </si>
  <si>
    <t>МФЦ (вход в БЦ)</t>
  </si>
  <si>
    <t>Пл. Труда, 1</t>
  </si>
  <si>
    <t>1 этаж, лифты</t>
  </si>
  <si>
    <t>НТЦ-22</t>
  </si>
  <si>
    <t>54.995400, 82.868246</t>
  </si>
  <si>
    <t>БЦ Новая Высота</t>
  </si>
  <si>
    <t>ул. Фрунзе, 242</t>
  </si>
  <si>
    <t>НТЦ-31</t>
  </si>
  <si>
    <t>55.039925, 82.962489</t>
  </si>
  <si>
    <t>БЦ на Ленина</t>
  </si>
  <si>
    <t>ул. Ленина, 52</t>
  </si>
  <si>
    <t>НТЦ-72</t>
  </si>
  <si>
    <t>55.033548, 82.902050</t>
  </si>
  <si>
    <t>БЦ Версаль</t>
  </si>
  <si>
    <t>Площадь Карла Маркса,3</t>
  </si>
  <si>
    <t>Зона лифта</t>
  </si>
  <si>
    <t>НТЦ-76</t>
  </si>
  <si>
    <t>54.984119, 82.891603</t>
  </si>
  <si>
    <t>БЦ Most</t>
  </si>
  <si>
    <t>ул. Коммунистическая, 40</t>
  </si>
  <si>
    <t>НТЦ-84</t>
  </si>
  <si>
    <t>55.023129, 82.920636</t>
  </si>
  <si>
    <t>Парк Резиденс</t>
  </si>
  <si>
    <t>Время</t>
  </si>
  <si>
    <t>Кольцово</t>
  </si>
  <si>
    <t>Восход-20</t>
  </si>
  <si>
    <t>ПН-ПТ: 08:00 - 21:00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</si>
</sst>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2" applyNumberFormat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" borderId="1" xfId="2" applyNumberFormat="1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3">
    <cellStyle name="Вывод" xfId="2" builtinId="21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sFmmUI5dau0tzQ" TargetMode="External"/><Relationship Id="rId13" Type="http://schemas.openxmlformats.org/officeDocument/2006/relationships/hyperlink" Target="https://disk.yandex.ru/d/tw0BOLCgWS1DXA" TargetMode="External"/><Relationship Id="rId18" Type="http://schemas.openxmlformats.org/officeDocument/2006/relationships/hyperlink" Target="https://yandex.ru/maps/-/CLx3Z23F" TargetMode="External"/><Relationship Id="rId26" Type="http://schemas.openxmlformats.org/officeDocument/2006/relationships/hyperlink" Target="https://disk.yandex.ru/i/OItjOTjbTpAYog" TargetMode="External"/><Relationship Id="rId3" Type="http://schemas.openxmlformats.org/officeDocument/2006/relationships/hyperlink" Target="https://yandex.ru/maps/-/CLxxFQZP" TargetMode="External"/><Relationship Id="rId21" Type="http://schemas.openxmlformats.org/officeDocument/2006/relationships/hyperlink" Target="https://yandex.ru/maps/-/CPAjIFNm" TargetMode="External"/><Relationship Id="rId7" Type="http://schemas.openxmlformats.org/officeDocument/2006/relationships/hyperlink" Target="https://disk.yandex.ru/d/bTF_enr26vrLEw" TargetMode="External"/><Relationship Id="rId12" Type="http://schemas.openxmlformats.org/officeDocument/2006/relationships/hyperlink" Target="https://yandex.ru/maps/-/CLxxFApk" TargetMode="External"/><Relationship Id="rId17" Type="http://schemas.openxmlformats.org/officeDocument/2006/relationships/hyperlink" Target="https://disk.yandex.ru/i/FGPWAFwGKXGacg" TargetMode="External"/><Relationship Id="rId25" Type="http://schemas.openxmlformats.org/officeDocument/2006/relationships/hyperlink" Target="https://yandex.ru/maps/-/CPAjeYLJ" TargetMode="External"/><Relationship Id="rId2" Type="http://schemas.openxmlformats.org/officeDocument/2006/relationships/hyperlink" Target="https://yandex.ru/maps/-/CLxxBT5D" TargetMode="External"/><Relationship Id="rId16" Type="http://schemas.openxmlformats.org/officeDocument/2006/relationships/hyperlink" Target="https://disk.yandex.ru/i/AbkoqHOIDnHZsQ" TargetMode="External"/><Relationship Id="rId20" Type="http://schemas.openxmlformats.org/officeDocument/2006/relationships/hyperlink" Target="https://yandex.ru/maps/-/CLx3fUk3" TargetMode="External"/><Relationship Id="rId1" Type="http://schemas.openxmlformats.org/officeDocument/2006/relationships/hyperlink" Target="https://yandex.ru/maps/-/CLxxB8k6" TargetMode="External"/><Relationship Id="rId6" Type="http://schemas.openxmlformats.org/officeDocument/2006/relationships/hyperlink" Target="https://disk.yandex.ru/d/ETbX0qnitmvJHQ" TargetMode="External"/><Relationship Id="rId11" Type="http://schemas.openxmlformats.org/officeDocument/2006/relationships/hyperlink" Target="https://disk.yandex.ru/d/8DFffFg76Tv2mQ" TargetMode="External"/><Relationship Id="rId24" Type="http://schemas.openxmlformats.org/officeDocument/2006/relationships/hyperlink" Target="https://disk.yandex.ru/i/u_2xZNZrfpTHJw" TargetMode="External"/><Relationship Id="rId5" Type="http://schemas.openxmlformats.org/officeDocument/2006/relationships/hyperlink" Target="https://yandex.ru/maps/-/CLxxFN4w" TargetMode="External"/><Relationship Id="rId15" Type="http://schemas.openxmlformats.org/officeDocument/2006/relationships/hyperlink" Target="https://disk.yandex.ru/i/ESxuivFsma_4bw" TargetMode="External"/><Relationship Id="rId23" Type="http://schemas.openxmlformats.org/officeDocument/2006/relationships/hyperlink" Target="https://disk.yandex.ru/i/qj5YGweSH7wSyQ" TargetMode="External"/><Relationship Id="rId10" Type="http://schemas.openxmlformats.org/officeDocument/2006/relationships/hyperlink" Target="https://disk.yandex.ru/d/HfqJQ7eicAk-yg" TargetMode="External"/><Relationship Id="rId19" Type="http://schemas.openxmlformats.org/officeDocument/2006/relationships/hyperlink" Target="https://yandex.ru/maps/-/CLx3b881" TargetMode="External"/><Relationship Id="rId4" Type="http://schemas.openxmlformats.org/officeDocument/2006/relationships/hyperlink" Target="https://yandex.ru/maps/-/CLxxFByL" TargetMode="External"/><Relationship Id="rId9" Type="http://schemas.openxmlformats.org/officeDocument/2006/relationships/hyperlink" Target="https://disk.yandex.ru/d/B9AucxZ9YawOTQ" TargetMode="External"/><Relationship Id="rId14" Type="http://schemas.openxmlformats.org/officeDocument/2006/relationships/hyperlink" Target="https://yandex.ru/maps/-/CLxxBT5D" TargetMode="External"/><Relationship Id="rId22" Type="http://schemas.openxmlformats.org/officeDocument/2006/relationships/hyperlink" Target="https://yandex.ru/maps/-/CPAjM63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E6" sqref="E6"/>
    </sheetView>
  </sheetViews>
  <sheetFormatPr defaultRowHeight="12.75" x14ac:dyDescent="0.25"/>
  <cols>
    <col min="1" max="1" width="11.5703125" style="1" customWidth="1"/>
    <col min="2" max="2" width="16.42578125" style="1" customWidth="1"/>
    <col min="3" max="3" width="12.28515625" style="1" customWidth="1"/>
    <col min="4" max="4" width="15.85546875" style="1" customWidth="1"/>
    <col min="5" max="5" width="18.28515625" style="5" customWidth="1"/>
    <col min="6" max="6" width="10" style="1" customWidth="1"/>
    <col min="7" max="7" width="17.7109375" style="1" customWidth="1"/>
    <col min="8" max="8" width="9.5703125" style="1" customWidth="1"/>
    <col min="9" max="9" width="17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5.7109375" style="1" customWidth="1"/>
    <col min="14" max="14" width="16.85546875" style="1" customWidth="1"/>
    <col min="15" max="15" width="23.7109375" style="1" customWidth="1"/>
    <col min="16" max="16" width="18.5703125" style="1" customWidth="1"/>
    <col min="17" max="17" width="16.85546875" style="1" customWidth="1"/>
    <col min="18" max="18" width="21.5703125" style="1" customWidth="1"/>
    <col min="19" max="19" width="13.85546875" style="2" customWidth="1"/>
    <col min="20" max="20" width="20.85546875" style="2" customWidth="1"/>
    <col min="21" max="21" width="8.7109375" style="1" customWidth="1"/>
    <col min="22" max="22" width="19" style="2" customWidth="1"/>
    <col min="23" max="16384" width="9.140625" style="1"/>
  </cols>
  <sheetData>
    <row r="1" spans="1:22" s="3" customFormat="1" ht="25.5" x14ac:dyDescent="0.25">
      <c r="A1" s="7" t="s">
        <v>0</v>
      </c>
      <c r="B1" s="7" t="s">
        <v>34</v>
      </c>
      <c r="C1" s="7" t="s">
        <v>4</v>
      </c>
      <c r="D1" s="7" t="s">
        <v>35</v>
      </c>
      <c r="E1" s="7" t="s">
        <v>1</v>
      </c>
      <c r="F1" s="7" t="s">
        <v>19</v>
      </c>
      <c r="G1" s="7" t="s">
        <v>36</v>
      </c>
      <c r="H1" s="7" t="s">
        <v>12</v>
      </c>
      <c r="I1" s="14" t="s">
        <v>55</v>
      </c>
      <c r="J1" s="15" t="s">
        <v>2</v>
      </c>
      <c r="K1" s="15" t="s">
        <v>37</v>
      </c>
      <c r="L1" s="7" t="s">
        <v>13</v>
      </c>
      <c r="M1" s="7" t="s">
        <v>7</v>
      </c>
      <c r="N1" s="7" t="s">
        <v>8</v>
      </c>
      <c r="O1" s="7" t="s">
        <v>39</v>
      </c>
      <c r="P1" s="7" t="s">
        <v>11</v>
      </c>
      <c r="Q1" s="7" t="s">
        <v>9</v>
      </c>
      <c r="R1" s="7" t="s">
        <v>10</v>
      </c>
      <c r="S1" s="7" t="s">
        <v>45</v>
      </c>
      <c r="T1" s="7" t="s">
        <v>46</v>
      </c>
      <c r="U1" s="7" t="s">
        <v>20</v>
      </c>
      <c r="V1" s="7" t="s">
        <v>27</v>
      </c>
    </row>
    <row r="2" spans="1:22" ht="25.5" x14ac:dyDescent="0.25">
      <c r="A2" s="8" t="s">
        <v>3</v>
      </c>
      <c r="B2" s="8" t="s">
        <v>33</v>
      </c>
      <c r="C2" s="8" t="s">
        <v>5</v>
      </c>
      <c r="D2" s="11" t="s">
        <v>85</v>
      </c>
      <c r="E2" s="9" t="s">
        <v>14</v>
      </c>
      <c r="F2" s="10" t="s">
        <v>19</v>
      </c>
      <c r="G2" s="17" t="s">
        <v>56</v>
      </c>
      <c r="H2" s="10" t="s">
        <v>12</v>
      </c>
      <c r="I2" s="11" t="s">
        <v>54</v>
      </c>
      <c r="J2" s="16" t="s">
        <v>6</v>
      </c>
      <c r="K2" s="11" t="s">
        <v>38</v>
      </c>
      <c r="L2" s="8">
        <v>1</v>
      </c>
      <c r="M2" s="11">
        <v>15</v>
      </c>
      <c r="N2" s="8">
        <v>15</v>
      </c>
      <c r="O2" s="12" t="s">
        <v>43</v>
      </c>
      <c r="P2" s="8">
        <f>14*N2</f>
        <v>210</v>
      </c>
      <c r="Q2" s="8">
        <v>21</v>
      </c>
      <c r="R2" s="8">
        <f>Q2*P2</f>
        <v>4410</v>
      </c>
      <c r="S2" s="4">
        <f>0.3*R2*M2</f>
        <v>19845</v>
      </c>
      <c r="T2" s="8" t="s">
        <v>47</v>
      </c>
      <c r="U2" s="8" t="s">
        <v>21</v>
      </c>
      <c r="V2" s="8" t="s">
        <v>28</v>
      </c>
    </row>
    <row r="3" spans="1:22" ht="25.5" x14ac:dyDescent="0.25">
      <c r="A3" s="8" t="s">
        <v>3</v>
      </c>
      <c r="B3" s="8" t="s">
        <v>33</v>
      </c>
      <c r="C3" s="8" t="s">
        <v>5</v>
      </c>
      <c r="D3" s="11" t="s">
        <v>48</v>
      </c>
      <c r="E3" s="9" t="s">
        <v>15</v>
      </c>
      <c r="F3" s="10" t="s">
        <v>19</v>
      </c>
      <c r="G3" s="17" t="s">
        <v>56</v>
      </c>
      <c r="H3" s="10" t="s">
        <v>12</v>
      </c>
      <c r="I3" s="11" t="s">
        <v>54</v>
      </c>
      <c r="J3" s="16" t="s">
        <v>6</v>
      </c>
      <c r="K3" s="11" t="s">
        <v>38</v>
      </c>
      <c r="L3" s="8">
        <v>1</v>
      </c>
      <c r="M3" s="11">
        <v>15</v>
      </c>
      <c r="N3" s="8">
        <v>15</v>
      </c>
      <c r="O3" s="12" t="s">
        <v>44</v>
      </c>
      <c r="P3" s="8">
        <f>14*N3</f>
        <v>210</v>
      </c>
      <c r="Q3" s="8">
        <v>21</v>
      </c>
      <c r="R3" s="8">
        <f t="shared" ref="R3:R8" si="0">Q3*P3</f>
        <v>4410</v>
      </c>
      <c r="S3" s="4">
        <f t="shared" ref="S3:S8" si="1">0.3*R3*M3</f>
        <v>19845</v>
      </c>
      <c r="T3" s="8" t="s">
        <v>47</v>
      </c>
      <c r="U3" s="8" t="s">
        <v>23</v>
      </c>
      <c r="V3" s="8" t="s">
        <v>29</v>
      </c>
    </row>
    <row r="4" spans="1:22" ht="25.5" x14ac:dyDescent="0.25">
      <c r="A4" s="8" t="s">
        <v>3</v>
      </c>
      <c r="B4" s="8" t="s">
        <v>33</v>
      </c>
      <c r="C4" s="8" t="s">
        <v>5</v>
      </c>
      <c r="D4" s="11" t="s">
        <v>48</v>
      </c>
      <c r="E4" s="9" t="s">
        <v>50</v>
      </c>
      <c r="F4" s="10" t="s">
        <v>19</v>
      </c>
      <c r="G4" s="17" t="s">
        <v>56</v>
      </c>
      <c r="H4" s="10" t="s">
        <v>12</v>
      </c>
      <c r="I4" s="11" t="s">
        <v>54</v>
      </c>
      <c r="J4" s="16" t="s">
        <v>6</v>
      </c>
      <c r="K4" s="11" t="s">
        <v>38</v>
      </c>
      <c r="L4" s="8">
        <v>1</v>
      </c>
      <c r="M4" s="11">
        <v>15</v>
      </c>
      <c r="N4" s="8">
        <v>15</v>
      </c>
      <c r="O4" s="12" t="s">
        <v>44</v>
      </c>
      <c r="P4" s="8">
        <f>14*N4</f>
        <v>210</v>
      </c>
      <c r="Q4" s="8">
        <v>21</v>
      </c>
      <c r="R4" s="8">
        <f t="shared" ref="R4" si="2">Q4*P4</f>
        <v>4410</v>
      </c>
      <c r="S4" s="4">
        <f t="shared" si="1"/>
        <v>19845</v>
      </c>
      <c r="T4" s="8" t="s">
        <v>47</v>
      </c>
      <c r="U4" s="8" t="s">
        <v>24</v>
      </c>
      <c r="V4" s="8" t="s">
        <v>29</v>
      </c>
    </row>
    <row r="5" spans="1:22" ht="25.5" x14ac:dyDescent="0.25">
      <c r="A5" s="8" t="s">
        <v>3</v>
      </c>
      <c r="B5" s="8" t="s">
        <v>33</v>
      </c>
      <c r="C5" s="8" t="s">
        <v>5</v>
      </c>
      <c r="D5" s="11" t="s">
        <v>49</v>
      </c>
      <c r="E5" s="9" t="s">
        <v>51</v>
      </c>
      <c r="F5" s="10" t="s">
        <v>19</v>
      </c>
      <c r="G5" s="17" t="s">
        <v>56</v>
      </c>
      <c r="H5" s="10" t="s">
        <v>12</v>
      </c>
      <c r="I5" s="11" t="s">
        <v>54</v>
      </c>
      <c r="J5" s="16" t="s">
        <v>6</v>
      </c>
      <c r="K5" s="11" t="s">
        <v>38</v>
      </c>
      <c r="L5" s="8">
        <v>1</v>
      </c>
      <c r="M5" s="11">
        <v>15</v>
      </c>
      <c r="N5" s="8">
        <v>15</v>
      </c>
      <c r="O5" s="12" t="s">
        <v>44</v>
      </c>
      <c r="P5" s="8">
        <f>14*N5</f>
        <v>210</v>
      </c>
      <c r="Q5" s="8">
        <v>21</v>
      </c>
      <c r="R5" s="8">
        <f t="shared" ref="R5" si="3">Q5*P5</f>
        <v>4410</v>
      </c>
      <c r="S5" s="4">
        <f t="shared" si="1"/>
        <v>19845</v>
      </c>
      <c r="T5" s="8" t="s">
        <v>47</v>
      </c>
      <c r="U5" s="8" t="s">
        <v>25</v>
      </c>
      <c r="V5" s="8" t="s">
        <v>52</v>
      </c>
    </row>
    <row r="6" spans="1:22" ht="25.5" x14ac:dyDescent="0.25">
      <c r="A6" s="8" t="s">
        <v>3</v>
      </c>
      <c r="B6" s="8" t="s">
        <v>33</v>
      </c>
      <c r="C6" s="8" t="s">
        <v>5</v>
      </c>
      <c r="D6" s="11" t="s">
        <v>86</v>
      </c>
      <c r="E6" s="13" t="s">
        <v>16</v>
      </c>
      <c r="F6" s="10" t="s">
        <v>19</v>
      </c>
      <c r="G6" s="17" t="s">
        <v>56</v>
      </c>
      <c r="H6" s="10" t="s">
        <v>12</v>
      </c>
      <c r="I6" s="11" t="s">
        <v>54</v>
      </c>
      <c r="J6" s="16" t="s">
        <v>6</v>
      </c>
      <c r="K6" s="11" t="s">
        <v>38</v>
      </c>
      <c r="L6" s="8">
        <v>1</v>
      </c>
      <c r="M6" s="11">
        <v>15</v>
      </c>
      <c r="N6" s="8">
        <v>15</v>
      </c>
      <c r="O6" s="12" t="s">
        <v>40</v>
      </c>
      <c r="P6" s="8">
        <f>9*N6</f>
        <v>135</v>
      </c>
      <c r="Q6" s="8">
        <v>21</v>
      </c>
      <c r="R6" s="8">
        <f t="shared" si="0"/>
        <v>2835</v>
      </c>
      <c r="S6" s="4">
        <f t="shared" si="1"/>
        <v>12757.5</v>
      </c>
      <c r="T6" s="8" t="s">
        <v>47</v>
      </c>
      <c r="U6" s="8" t="s">
        <v>22</v>
      </c>
      <c r="V6" s="8" t="s">
        <v>30</v>
      </c>
    </row>
    <row r="7" spans="1:22" ht="38.25" x14ac:dyDescent="0.25">
      <c r="A7" s="8" t="s">
        <v>3</v>
      </c>
      <c r="B7" s="8" t="s">
        <v>33</v>
      </c>
      <c r="C7" s="8" t="s">
        <v>5</v>
      </c>
      <c r="D7" s="11" t="s">
        <v>87</v>
      </c>
      <c r="E7" s="13" t="s">
        <v>17</v>
      </c>
      <c r="F7" s="10" t="s">
        <v>19</v>
      </c>
      <c r="G7" s="17" t="s">
        <v>56</v>
      </c>
      <c r="H7" s="10" t="s">
        <v>12</v>
      </c>
      <c r="I7" s="11" t="s">
        <v>54</v>
      </c>
      <c r="J7" s="16" t="s">
        <v>6</v>
      </c>
      <c r="K7" s="11" t="s">
        <v>38</v>
      </c>
      <c r="L7" s="8">
        <v>1</v>
      </c>
      <c r="M7" s="11">
        <v>15</v>
      </c>
      <c r="N7" s="8">
        <v>15</v>
      </c>
      <c r="O7" s="12" t="s">
        <v>41</v>
      </c>
      <c r="P7" s="8">
        <f>12*N7</f>
        <v>180</v>
      </c>
      <c r="Q7" s="8">
        <v>21</v>
      </c>
      <c r="R7" s="8">
        <f t="shared" si="0"/>
        <v>3780</v>
      </c>
      <c r="S7" s="4">
        <f t="shared" si="1"/>
        <v>17010</v>
      </c>
      <c r="T7" s="8" t="s">
        <v>47</v>
      </c>
      <c r="U7" s="8" t="s">
        <v>26</v>
      </c>
      <c r="V7" s="8" t="s">
        <v>31</v>
      </c>
    </row>
    <row r="8" spans="1:22" ht="25.5" x14ac:dyDescent="0.25">
      <c r="A8" s="8" t="s">
        <v>3</v>
      </c>
      <c r="B8" s="8" t="s">
        <v>33</v>
      </c>
      <c r="C8" s="8" t="s">
        <v>5</v>
      </c>
      <c r="D8" s="11" t="s">
        <v>88</v>
      </c>
      <c r="E8" s="13" t="s">
        <v>18</v>
      </c>
      <c r="F8" s="10" t="s">
        <v>19</v>
      </c>
      <c r="G8" s="17" t="s">
        <v>56</v>
      </c>
      <c r="H8" s="10" t="s">
        <v>12</v>
      </c>
      <c r="I8" s="11" t="s">
        <v>54</v>
      </c>
      <c r="J8" s="16" t="s">
        <v>6</v>
      </c>
      <c r="K8" s="11" t="s">
        <v>38</v>
      </c>
      <c r="L8" s="8">
        <v>1</v>
      </c>
      <c r="M8" s="11">
        <v>15</v>
      </c>
      <c r="N8" s="8">
        <v>15</v>
      </c>
      <c r="O8" s="12" t="s">
        <v>42</v>
      </c>
      <c r="P8" s="8">
        <f>12*N8</f>
        <v>180</v>
      </c>
      <c r="Q8" s="8">
        <v>21</v>
      </c>
      <c r="R8" s="8">
        <f t="shared" si="0"/>
        <v>3780</v>
      </c>
      <c r="S8" s="4">
        <f t="shared" si="1"/>
        <v>17010</v>
      </c>
      <c r="T8" s="8" t="s">
        <v>47</v>
      </c>
      <c r="U8" s="8" t="s">
        <v>53</v>
      </c>
      <c r="V8" s="8" t="s">
        <v>32</v>
      </c>
    </row>
    <row r="9" spans="1:22" s="19" customFormat="1" ht="25.5" x14ac:dyDescent="0.25">
      <c r="A9" s="11" t="s">
        <v>3</v>
      </c>
      <c r="B9" s="16" t="s">
        <v>33</v>
      </c>
      <c r="C9" s="16" t="s">
        <v>57</v>
      </c>
      <c r="D9" s="11" t="s">
        <v>58</v>
      </c>
      <c r="E9" s="11" t="s">
        <v>59</v>
      </c>
      <c r="F9" s="18" t="s">
        <v>19</v>
      </c>
      <c r="G9" s="11" t="s">
        <v>60</v>
      </c>
      <c r="H9" s="18" t="s">
        <v>12</v>
      </c>
      <c r="I9" s="11" t="s">
        <v>54</v>
      </c>
      <c r="J9" s="16" t="s">
        <v>6</v>
      </c>
      <c r="K9" s="16" t="s">
        <v>38</v>
      </c>
      <c r="L9" s="16">
        <v>1</v>
      </c>
      <c r="M9" s="16">
        <v>10</v>
      </c>
      <c r="N9" s="16">
        <v>20</v>
      </c>
      <c r="O9" s="16" t="s">
        <v>89</v>
      </c>
      <c r="P9" s="16">
        <f t="shared" ref="P9:P14" si="4">12*N9</f>
        <v>240</v>
      </c>
      <c r="Q9" s="8">
        <v>21</v>
      </c>
      <c r="R9" s="16">
        <f t="shared" ref="R9:R14" si="5">P9*Q9</f>
        <v>5040</v>
      </c>
      <c r="S9" s="4">
        <f>0.35*R9*M9</f>
        <v>17640</v>
      </c>
      <c r="T9" s="16" t="s">
        <v>47</v>
      </c>
      <c r="U9" s="16" t="s">
        <v>61</v>
      </c>
      <c r="V9" s="16" t="s">
        <v>62</v>
      </c>
    </row>
    <row r="10" spans="1:22" s="19" customFormat="1" ht="25.5" x14ac:dyDescent="0.25">
      <c r="A10" s="11" t="s">
        <v>3</v>
      </c>
      <c r="B10" s="16" t="s">
        <v>33</v>
      </c>
      <c r="C10" s="16" t="s">
        <v>57</v>
      </c>
      <c r="D10" s="11" t="s">
        <v>63</v>
      </c>
      <c r="E10" s="11" t="s">
        <v>64</v>
      </c>
      <c r="F10" s="18" t="s">
        <v>19</v>
      </c>
      <c r="G10" s="11" t="s">
        <v>65</v>
      </c>
      <c r="H10" s="18" t="s">
        <v>12</v>
      </c>
      <c r="I10" s="11" t="s">
        <v>54</v>
      </c>
      <c r="J10" s="16" t="s">
        <v>6</v>
      </c>
      <c r="K10" s="16" t="s">
        <v>38</v>
      </c>
      <c r="L10" s="16">
        <v>1</v>
      </c>
      <c r="M10" s="16">
        <v>10</v>
      </c>
      <c r="N10" s="16">
        <v>20</v>
      </c>
      <c r="O10" s="16" t="s">
        <v>89</v>
      </c>
      <c r="P10" s="16">
        <f t="shared" si="4"/>
        <v>240</v>
      </c>
      <c r="Q10" s="8">
        <v>21</v>
      </c>
      <c r="R10" s="16">
        <f t="shared" si="5"/>
        <v>5040</v>
      </c>
      <c r="S10" s="4">
        <f t="shared" ref="S10:S14" si="6">0.35*R10*M10</f>
        <v>17640</v>
      </c>
      <c r="T10" s="16" t="s">
        <v>47</v>
      </c>
      <c r="U10" s="16" t="s">
        <v>66</v>
      </c>
      <c r="V10" s="16" t="s">
        <v>67</v>
      </c>
    </row>
    <row r="11" spans="1:22" s="19" customFormat="1" ht="25.5" x14ac:dyDescent="0.25">
      <c r="A11" s="11" t="s">
        <v>3</v>
      </c>
      <c r="B11" s="16" t="s">
        <v>33</v>
      </c>
      <c r="C11" s="16" t="s">
        <v>57</v>
      </c>
      <c r="D11" s="11" t="s">
        <v>68</v>
      </c>
      <c r="E11" s="11" t="s">
        <v>69</v>
      </c>
      <c r="F11" s="18" t="s">
        <v>19</v>
      </c>
      <c r="G11" s="11"/>
      <c r="H11" s="18" t="s">
        <v>12</v>
      </c>
      <c r="I11" s="11" t="s">
        <v>54</v>
      </c>
      <c r="J11" s="16" t="s">
        <v>6</v>
      </c>
      <c r="K11" s="16" t="s">
        <v>38</v>
      </c>
      <c r="L11" s="16">
        <v>1</v>
      </c>
      <c r="M11" s="16">
        <v>10</v>
      </c>
      <c r="N11" s="16">
        <v>20</v>
      </c>
      <c r="O11" s="16" t="s">
        <v>89</v>
      </c>
      <c r="P11" s="16">
        <f t="shared" si="4"/>
        <v>240</v>
      </c>
      <c r="Q11" s="8">
        <v>21</v>
      </c>
      <c r="R11" s="16">
        <f t="shared" si="5"/>
        <v>5040</v>
      </c>
      <c r="S11" s="4">
        <f t="shared" si="6"/>
        <v>17640</v>
      </c>
      <c r="T11" s="16" t="s">
        <v>47</v>
      </c>
      <c r="U11" s="16" t="s">
        <v>70</v>
      </c>
      <c r="V11" s="16" t="s">
        <v>71</v>
      </c>
    </row>
    <row r="12" spans="1:22" s="19" customFormat="1" ht="25.5" x14ac:dyDescent="0.25">
      <c r="A12" s="11" t="s">
        <v>3</v>
      </c>
      <c r="B12" s="16" t="s">
        <v>33</v>
      </c>
      <c r="C12" s="16" t="s">
        <v>57</v>
      </c>
      <c r="D12" s="11" t="s">
        <v>72</v>
      </c>
      <c r="E12" s="11" t="s">
        <v>73</v>
      </c>
      <c r="F12" s="18" t="s">
        <v>19</v>
      </c>
      <c r="G12" s="11" t="s">
        <v>60</v>
      </c>
      <c r="H12" s="18" t="s">
        <v>12</v>
      </c>
      <c r="I12" s="11" t="s">
        <v>54</v>
      </c>
      <c r="J12" s="16" t="s">
        <v>6</v>
      </c>
      <c r="K12" s="16" t="s">
        <v>38</v>
      </c>
      <c r="L12" s="16">
        <v>1</v>
      </c>
      <c r="M12" s="16">
        <v>10</v>
      </c>
      <c r="N12" s="16">
        <v>20</v>
      </c>
      <c r="O12" s="16" t="s">
        <v>89</v>
      </c>
      <c r="P12" s="16">
        <f t="shared" si="4"/>
        <v>240</v>
      </c>
      <c r="Q12" s="8">
        <v>21</v>
      </c>
      <c r="R12" s="16">
        <f t="shared" si="5"/>
        <v>5040</v>
      </c>
      <c r="S12" s="4">
        <f t="shared" si="6"/>
        <v>17640</v>
      </c>
      <c r="T12" s="16" t="s">
        <v>47</v>
      </c>
      <c r="U12" s="16" t="s">
        <v>74</v>
      </c>
      <c r="V12" s="11" t="s">
        <v>75</v>
      </c>
    </row>
    <row r="13" spans="1:22" s="19" customFormat="1" ht="25.5" x14ac:dyDescent="0.25">
      <c r="A13" s="11" t="s">
        <v>3</v>
      </c>
      <c r="B13" s="16" t="s">
        <v>33</v>
      </c>
      <c r="C13" s="16" t="s">
        <v>57</v>
      </c>
      <c r="D13" s="11" t="s">
        <v>76</v>
      </c>
      <c r="E13" s="11" t="s">
        <v>77</v>
      </c>
      <c r="F13" s="18" t="s">
        <v>19</v>
      </c>
      <c r="G13" s="11" t="s">
        <v>78</v>
      </c>
      <c r="H13" s="18" t="s">
        <v>12</v>
      </c>
      <c r="I13" s="11" t="s">
        <v>54</v>
      </c>
      <c r="J13" s="16" t="s">
        <v>6</v>
      </c>
      <c r="K13" s="16" t="s">
        <v>38</v>
      </c>
      <c r="L13" s="16">
        <v>1</v>
      </c>
      <c r="M13" s="16">
        <v>10</v>
      </c>
      <c r="N13" s="16">
        <v>20</v>
      </c>
      <c r="O13" s="16" t="s">
        <v>89</v>
      </c>
      <c r="P13" s="16">
        <f t="shared" si="4"/>
        <v>240</v>
      </c>
      <c r="Q13" s="8">
        <v>21</v>
      </c>
      <c r="R13" s="16">
        <f t="shared" si="5"/>
        <v>5040</v>
      </c>
      <c r="S13" s="4">
        <f t="shared" si="6"/>
        <v>17640</v>
      </c>
      <c r="T13" s="16" t="s">
        <v>47</v>
      </c>
      <c r="U13" s="16" t="s">
        <v>79</v>
      </c>
      <c r="V13" s="11" t="s">
        <v>80</v>
      </c>
    </row>
    <row r="14" spans="1:22" s="19" customFormat="1" ht="38.25" x14ac:dyDescent="0.25">
      <c r="A14" s="11" t="s">
        <v>3</v>
      </c>
      <c r="B14" s="16" t="s">
        <v>33</v>
      </c>
      <c r="C14" s="16" t="s">
        <v>57</v>
      </c>
      <c r="D14" s="11" t="s">
        <v>81</v>
      </c>
      <c r="E14" s="11" t="s">
        <v>82</v>
      </c>
      <c r="F14" s="18" t="s">
        <v>19</v>
      </c>
      <c r="G14" s="11" t="s">
        <v>60</v>
      </c>
      <c r="H14" s="18" t="s">
        <v>12</v>
      </c>
      <c r="I14" s="11" t="s">
        <v>54</v>
      </c>
      <c r="J14" s="16" t="s">
        <v>6</v>
      </c>
      <c r="K14" s="16" t="s">
        <v>38</v>
      </c>
      <c r="L14" s="16">
        <v>1</v>
      </c>
      <c r="M14" s="16">
        <v>10</v>
      </c>
      <c r="N14" s="16">
        <v>20</v>
      </c>
      <c r="O14" s="16" t="s">
        <v>89</v>
      </c>
      <c r="P14" s="16">
        <f t="shared" si="4"/>
        <v>240</v>
      </c>
      <c r="Q14" s="8">
        <v>21</v>
      </c>
      <c r="R14" s="16">
        <f t="shared" si="5"/>
        <v>5040</v>
      </c>
      <c r="S14" s="4">
        <f t="shared" si="6"/>
        <v>17640</v>
      </c>
      <c r="T14" s="16" t="s">
        <v>47</v>
      </c>
      <c r="U14" s="16" t="s">
        <v>83</v>
      </c>
      <c r="V14" s="11" t="s">
        <v>84</v>
      </c>
    </row>
    <row r="15" spans="1:22" x14ac:dyDescent="0.25">
      <c r="F15" s="6"/>
      <c r="G15" s="6"/>
    </row>
  </sheetData>
  <autoFilter ref="A1:V1"/>
  <hyperlinks>
    <hyperlink ref="F2" r:id="rId1" display="Ссылка"/>
    <hyperlink ref="F3" r:id="rId2" display="Ссылка"/>
    <hyperlink ref="F6" r:id="rId3" display="Ссылка"/>
    <hyperlink ref="F7" r:id="rId4" display="Ссылка"/>
    <hyperlink ref="F8" r:id="rId5" display="Ссылка"/>
    <hyperlink ref="H2" r:id="rId6" display="Ссылка"/>
    <hyperlink ref="H3" r:id="rId7" display="Ссылка"/>
    <hyperlink ref="H6" r:id="rId8" display="Ссылка"/>
    <hyperlink ref="H7" r:id="rId9" display="Ссылка"/>
    <hyperlink ref="H8" r:id="rId10" display="Ссылка"/>
    <hyperlink ref="H4" r:id="rId11" display="Ссылка"/>
    <hyperlink ref="F5" r:id="rId12" display="Ссылка"/>
    <hyperlink ref="H5" r:id="rId13" display="Ссылка"/>
    <hyperlink ref="F4" r:id="rId14" display="Ссылка"/>
    <hyperlink ref="H10" r:id="rId15"/>
    <hyperlink ref="H11" r:id="rId16"/>
    <hyperlink ref="H9" r:id="rId17"/>
    <hyperlink ref="F9" r:id="rId18"/>
    <hyperlink ref="F10" r:id="rId19"/>
    <hyperlink ref="F11" r:id="rId20"/>
    <hyperlink ref="F12" r:id="rId21"/>
    <hyperlink ref="F13" r:id="rId22"/>
    <hyperlink ref="H13" r:id="rId23"/>
    <hyperlink ref="H12" r:id="rId24"/>
    <hyperlink ref="F14" r:id="rId25"/>
    <hyperlink ref="H14" r:id="rId26"/>
  </hyperlinks>
  <pageMargins left="0.7" right="0.7" top="0.75" bottom="0.75" header="0.3" footer="0.3"/>
  <pageSetup paperSize="9" orientation="portrait" horizontalDpi="300" verticalDpi="300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2026-02-08T15:30:30Z</dcterms:modified>
</cp:coreProperties>
</file>