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овосибирск\На сайт\"/>
    </mc:Choice>
  </mc:AlternateContent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Мониторы!$A$1:$O$2</definedName>
  </definedNames>
  <calcPr calcId="162913"/>
</workbook>
</file>

<file path=xl/calcChain.xml><?xml version="1.0" encoding="utf-8"?>
<calcChain xmlns="http://schemas.openxmlformats.org/spreadsheetml/2006/main">
  <c r="J4" i="1" l="1"/>
  <c r="L4" i="1" s="1"/>
  <c r="M4" i="1" s="1"/>
  <c r="J3" i="1"/>
  <c r="L3" i="1" s="1"/>
  <c r="M3" i="1" s="1"/>
  <c r="J2" i="1" l="1"/>
  <c r="L2" i="1" s="1"/>
  <c r="M2" i="1" s="1"/>
</calcChain>
</file>

<file path=xl/sharedStrings.xml><?xml version="1.0" encoding="utf-8"?>
<sst xmlns="http://schemas.openxmlformats.org/spreadsheetml/2006/main" count="36" uniqueCount="21">
  <si>
    <t>Город</t>
  </si>
  <si>
    <t>Вид транспортного средства</t>
  </si>
  <si>
    <t>Марка транспортного средства</t>
  </si>
  <si>
    <t>Вид рекламы</t>
  </si>
  <si>
    <t>Фото</t>
  </si>
  <si>
    <t>Количество машин</t>
  </si>
  <si>
    <t>Количество мониторов</t>
  </si>
  <si>
    <t>Ролик, сек.</t>
  </si>
  <si>
    <t>Выходов в час на 1 мониторе</t>
  </si>
  <si>
    <t>Выходов в сутки на 1 мониторе</t>
  </si>
  <si>
    <t>Период, дней</t>
  </si>
  <si>
    <t>Выходов за период на 1 мониторе</t>
  </si>
  <si>
    <t>Маршруты</t>
  </si>
  <si>
    <t>Схема движения</t>
  </si>
  <si>
    <t>Реклама на мониторах</t>
  </si>
  <si>
    <t>Ссылка</t>
  </si>
  <si>
    <t>Новосибирск</t>
  </si>
  <si>
    <t>8, 18, 24, 24А, 29А, 38, 44, 57, 65, 90</t>
  </si>
  <si>
    <t>Автобусы, маршрутки</t>
  </si>
  <si>
    <t>ПАЗ, Лиаз, Нефаз, Газ, Volkswagen, Форд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</si>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</sst>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942C6B2E-DE72-F79F-0924-7313DB1C62B3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942C6B2E-DE72-F79F-0924-7313DB1C62B3}" id="{0017009C-003C-422B-A89F-005300E7007A}" done="0">
    <text xml:space="preserve">Укажите нужный период, и стоимость пересчитается. Допустимые значения: 
7, 14, 21, 28 дней
</text>
  </threadedComment>
  <threadedComment ref="I8" personId="{942C6B2E-DE72-F79F-0924-7313DB1C62B3}" id="{00F00002-006D-42F1-ADB6-000B00BF00E4}" done="0">
    <text xml:space="preserve">Укажите ролик нужной длины, и стоимость пересчитается. Допустимые значения: 
10, 15, 20 сек.
</text>
  </threadedComment>
  <threadedComment ref="J8" personId="{942C6B2E-DE72-F79F-0924-7313DB1C62B3}" id="{008B008E-0021-4AE3-A0EE-009E00CA00D4}" done="0">
    <text xml:space="preserve">Укажите нужно количество выходов, и стоимость изменится. Допустимые значения: 
 4, 6, 12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ikiroutes.info/novosibirsk/catalog" TargetMode="External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disk.yandex.ru/d/XgNFXPUtags20w" TargetMode="External"/><Relationship Id="rId1" Type="http://schemas.openxmlformats.org/officeDocument/2006/relationships/hyperlink" Target="https://wikiroutes.info/novosibirsk/catalog" TargetMode="External"/><Relationship Id="rId6" Type="http://schemas.openxmlformats.org/officeDocument/2006/relationships/hyperlink" Target="https://disk.yandex.ru/d/XgNFXPUtags20w" TargetMode="External"/><Relationship Id="rId5" Type="http://schemas.openxmlformats.org/officeDocument/2006/relationships/hyperlink" Target="https://wikiroutes.info/novosibirsk/catalog" TargetMode="External"/><Relationship Id="rId4" Type="http://schemas.openxmlformats.org/officeDocument/2006/relationships/hyperlink" Target="https://disk.yandex.ru/d/XgNFXPUtags20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C3" sqref="C3"/>
    </sheetView>
  </sheetViews>
  <sheetFormatPr defaultRowHeight="12.75" x14ac:dyDescent="0.25"/>
  <cols>
    <col min="1" max="1" width="11.5703125" style="1" customWidth="1"/>
    <col min="2" max="2" width="21" style="1" customWidth="1"/>
    <col min="3" max="3" width="23.140625" style="1" customWidth="1"/>
    <col min="4" max="4" width="20" style="1" customWidth="1"/>
    <col min="5" max="5" width="9.5703125" style="1" customWidth="1"/>
    <col min="6" max="6" width="20.85546875" style="1" customWidth="1"/>
    <col min="7" max="7" width="14.7109375" style="1" bestFit="1" customWidth="1"/>
    <col min="8" max="8" width="14.28515625" style="1" customWidth="1"/>
    <col min="9" max="9" width="20.7109375" style="1" bestFit="1" customWidth="1"/>
    <col min="10" max="10" width="22.5703125" style="1" customWidth="1"/>
    <col min="11" max="11" width="16.85546875" style="1" customWidth="1"/>
    <col min="12" max="12" width="25.42578125" style="1" customWidth="1"/>
    <col min="13" max="13" width="13.85546875" style="2" customWidth="1"/>
    <col min="14" max="14" width="22" style="1" customWidth="1"/>
    <col min="15" max="15" width="19.42578125" style="1" customWidth="1"/>
    <col min="16" max="16384" width="9.140625" style="1"/>
  </cols>
  <sheetData>
    <row r="1" spans="1:15" ht="25.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20</v>
      </c>
      <c r="N1" s="4" t="s">
        <v>12</v>
      </c>
      <c r="O1" s="4" t="s">
        <v>13</v>
      </c>
    </row>
    <row r="2" spans="1:15" ht="25.5" x14ac:dyDescent="0.25">
      <c r="A2" s="5" t="s">
        <v>16</v>
      </c>
      <c r="B2" s="6" t="s">
        <v>18</v>
      </c>
      <c r="C2" s="6" t="s">
        <v>19</v>
      </c>
      <c r="D2" s="5" t="s">
        <v>14</v>
      </c>
      <c r="E2" s="7" t="s">
        <v>15</v>
      </c>
      <c r="F2" s="6">
        <v>110</v>
      </c>
      <c r="G2" s="5">
        <v>110</v>
      </c>
      <c r="H2" s="5">
        <v>5</v>
      </c>
      <c r="I2" s="5">
        <v>4</v>
      </c>
      <c r="J2" s="6">
        <f>14*I2</f>
        <v>56</v>
      </c>
      <c r="K2" s="5">
        <v>7</v>
      </c>
      <c r="L2" s="5">
        <f>K2*J2</f>
        <v>392</v>
      </c>
      <c r="M2" s="3">
        <f>((0.1*L2)*H2)*G2</f>
        <v>21560</v>
      </c>
      <c r="N2" s="6" t="s">
        <v>17</v>
      </c>
      <c r="O2" s="7" t="s">
        <v>15</v>
      </c>
    </row>
    <row r="3" spans="1:15" ht="25.5" x14ac:dyDescent="0.25">
      <c r="A3" s="5" t="s">
        <v>16</v>
      </c>
      <c r="B3" s="6" t="s">
        <v>18</v>
      </c>
      <c r="C3" s="6" t="s">
        <v>19</v>
      </c>
      <c r="D3" s="5" t="s">
        <v>14</v>
      </c>
      <c r="E3" s="7" t="s">
        <v>15</v>
      </c>
      <c r="F3" s="6">
        <v>110</v>
      </c>
      <c r="G3" s="5">
        <v>110</v>
      </c>
      <c r="H3" s="5">
        <v>5</v>
      </c>
      <c r="I3" s="5">
        <v>6</v>
      </c>
      <c r="J3" s="6">
        <f>14*I3</f>
        <v>84</v>
      </c>
      <c r="K3" s="5">
        <v>7</v>
      </c>
      <c r="L3" s="5">
        <f>K3*J3</f>
        <v>588</v>
      </c>
      <c r="M3" s="3">
        <f>((0.1*L3)*H3)*G3</f>
        <v>32340</v>
      </c>
      <c r="N3" s="6" t="s">
        <v>17</v>
      </c>
      <c r="O3" s="7" t="s">
        <v>15</v>
      </c>
    </row>
    <row r="4" spans="1:15" ht="25.5" x14ac:dyDescent="0.25">
      <c r="A4" s="5" t="s">
        <v>16</v>
      </c>
      <c r="B4" s="6" t="s">
        <v>18</v>
      </c>
      <c r="C4" s="6" t="s">
        <v>19</v>
      </c>
      <c r="D4" s="5" t="s">
        <v>14</v>
      </c>
      <c r="E4" s="7" t="s">
        <v>15</v>
      </c>
      <c r="F4" s="6">
        <v>110</v>
      </c>
      <c r="G4" s="5">
        <v>110</v>
      </c>
      <c r="H4" s="5">
        <v>5</v>
      </c>
      <c r="I4" s="5">
        <v>12</v>
      </c>
      <c r="J4" s="6">
        <f>14*I4</f>
        <v>168</v>
      </c>
      <c r="K4" s="5">
        <v>7</v>
      </c>
      <c r="L4" s="5">
        <f>K4*J4</f>
        <v>1176</v>
      </c>
      <c r="M4" s="3">
        <f>((0.1*L4)*H4)*G4</f>
        <v>64680</v>
      </c>
      <c r="N4" s="6" t="s">
        <v>17</v>
      </c>
      <c r="O4" s="7" t="s">
        <v>15</v>
      </c>
    </row>
  </sheetData>
  <autoFilter ref="A1:O2"/>
  <hyperlinks>
    <hyperlink ref="O2" r:id="rId1"/>
    <hyperlink ref="E2" r:id="rId2"/>
    <hyperlink ref="O3" r:id="rId3"/>
    <hyperlink ref="E3" r:id="rId4"/>
    <hyperlink ref="O4" r:id="rId5"/>
    <hyperlink ref="E4" r:id="rId6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2026-03-02T13:09:44Z</dcterms:modified>
</cp:coreProperties>
</file>